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one\Documents\2024\Viesinti SVP\"/>
    </mc:Choice>
  </mc:AlternateContent>
  <xr:revisionPtr revIDLastSave="0" documentId="8_{A55B8D8E-10C4-4929-B22B-76C4AE0EA561}" xr6:coauthVersionLast="47" xr6:coauthVersionMax="47" xr10:uidLastSave="{00000000-0000-0000-0000-000000000000}"/>
  <bookViews>
    <workbookView xWindow="-120" yWindow="-120" windowWidth="29040" windowHeight="15720" xr2:uid="{9EB92D3B-1F7C-46FB-B44E-ABFE31AEBCA9}"/>
  </bookViews>
  <sheets>
    <sheet name="2 lentelė " sheetId="7" r:id="rId1"/>
    <sheet name="priemone" sheetId="5" r:id="rId2"/>
  </sheets>
  <definedNames>
    <definedName name="_xlnm.Print_Area" localSheetId="0">'2 lentelė '!$A$1:$F$103</definedName>
    <definedName name="_xlnm.Print_Titles" localSheetId="0">'2 lentelė 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7" l="1"/>
  <c r="E94" i="7"/>
  <c r="D94" i="7"/>
  <c r="C94" i="7"/>
  <c r="E88" i="7"/>
  <c r="D88" i="7"/>
  <c r="C88" i="7"/>
  <c r="E87" i="7"/>
  <c r="D87" i="7"/>
  <c r="C87" i="7"/>
  <c r="C86" i="7"/>
  <c r="C85" i="7"/>
  <c r="C82" i="7" s="1"/>
  <c r="E82" i="7"/>
  <c r="D82" i="7"/>
  <c r="B80" i="7"/>
  <c r="E78" i="7"/>
  <c r="D78" i="7"/>
  <c r="C78" i="7"/>
  <c r="B78" i="7"/>
  <c r="E76" i="7"/>
  <c r="D76" i="7"/>
  <c r="C76" i="7"/>
  <c r="B76" i="7"/>
  <c r="E74" i="7"/>
  <c r="D74" i="7"/>
  <c r="C74" i="7"/>
  <c r="B74" i="7"/>
  <c r="E71" i="7"/>
  <c r="D71" i="7"/>
  <c r="C71" i="7"/>
  <c r="E69" i="7"/>
  <c r="E93" i="7" s="1"/>
  <c r="D69" i="7"/>
  <c r="D93" i="7" s="1"/>
  <c r="C69" i="7"/>
  <c r="C93" i="7" s="1"/>
  <c r="E66" i="7"/>
  <c r="D66" i="7"/>
  <c r="C66" i="7"/>
  <c r="B66" i="7"/>
  <c r="E62" i="7"/>
  <c r="D62" i="7"/>
  <c r="C62" i="7"/>
  <c r="B62" i="7"/>
  <c r="B60" i="7"/>
  <c r="C57" i="7"/>
  <c r="E57" i="7"/>
  <c r="D57" i="7"/>
  <c r="B57" i="7"/>
  <c r="E55" i="7"/>
  <c r="D55" i="7"/>
  <c r="C55" i="7"/>
  <c r="B55" i="7"/>
  <c r="E53" i="7"/>
  <c r="D53" i="7"/>
  <c r="C53" i="7"/>
  <c r="B53" i="7"/>
  <c r="B51" i="7"/>
  <c r="E49" i="7"/>
  <c r="D49" i="7"/>
  <c r="C49" i="7"/>
  <c r="B49" i="7"/>
  <c r="C46" i="7"/>
  <c r="E46" i="7"/>
  <c r="D46" i="7"/>
  <c r="B46" i="7"/>
  <c r="E44" i="7"/>
  <c r="D44" i="7"/>
  <c r="C44" i="7"/>
  <c r="B44" i="7"/>
  <c r="E42" i="7"/>
  <c r="D42" i="7"/>
  <c r="C42" i="7"/>
  <c r="B42" i="7"/>
  <c r="E39" i="7"/>
  <c r="D39" i="7"/>
  <c r="C39" i="7"/>
  <c r="B39" i="7"/>
  <c r="B37" i="7"/>
  <c r="E35" i="7"/>
  <c r="D35" i="7"/>
  <c r="C35" i="7"/>
  <c r="B35" i="7"/>
  <c r="B33" i="7"/>
  <c r="E31" i="7"/>
  <c r="D31" i="7"/>
  <c r="C31" i="7"/>
  <c r="B31" i="7"/>
  <c r="B28" i="7"/>
  <c r="C27" i="7"/>
  <c r="C26" i="7" s="1"/>
  <c r="E26" i="7"/>
  <c r="D26" i="7"/>
  <c r="B26" i="7"/>
  <c r="E24" i="7"/>
  <c r="D24" i="7"/>
  <c r="C24" i="7"/>
  <c r="B24" i="7"/>
  <c r="E22" i="7"/>
  <c r="D22" i="7"/>
  <c r="C22" i="7"/>
  <c r="B22" i="7"/>
  <c r="C17" i="7"/>
  <c r="E16" i="7"/>
  <c r="D16" i="7"/>
  <c r="B16" i="7"/>
  <c r="E15" i="7"/>
  <c r="E92" i="7" s="1"/>
  <c r="E90" i="7" s="1"/>
  <c r="E99" i="7" s="1"/>
  <c r="D15" i="7"/>
  <c r="D14" i="7" s="1"/>
  <c r="C14" i="7"/>
  <c r="B14" i="7"/>
  <c r="C13" i="7"/>
  <c r="E12" i="7"/>
  <c r="D12" i="7"/>
  <c r="C12" i="7"/>
  <c r="B12" i="7"/>
  <c r="C90" i="7" l="1"/>
  <c r="C99" i="7" s="1"/>
  <c r="E14" i="7"/>
  <c r="C16" i="7"/>
  <c r="D92" i="7"/>
  <c r="D90" i="7" s="1"/>
  <c r="D99" i="7" s="1"/>
  <c r="C101" i="7" l="1"/>
  <c r="D101" i="7"/>
  <c r="E10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Merkelienė</author>
  </authors>
  <commentList>
    <comment ref="K17" authorId="0" shapeId="0" xr:uid="{83392BE2-7641-45A4-BB21-344652BFDC05}">
      <text>
        <r>
          <rPr>
            <b/>
            <sz val="9"/>
            <color indexed="81"/>
            <rFont val="Tahoma"/>
            <family val="2"/>
            <charset val="186"/>
          </rPr>
          <t>Jolanta Merkelienė:</t>
        </r>
        <r>
          <rPr>
            <sz val="9"/>
            <color indexed="81"/>
            <rFont val="Tahoma"/>
            <family val="2"/>
            <charset val="186"/>
          </rPr>
          <t xml:space="preserve">
48,9 kasmetinės atostos ir 118,9 išeitinės kompensacijos viso 167,8 tūkst. Eur(po paskutinio finansų tiksl. -400,0(Du), -5,8 (sodra) -118,0 (išeitinės) tūkst.) -391,17 seniūnijoms sumažinta</t>
        </r>
      </text>
    </comment>
  </commentList>
</comments>
</file>

<file path=xl/sharedStrings.xml><?xml version="1.0" encoding="utf-8"?>
<sst xmlns="http://schemas.openxmlformats.org/spreadsheetml/2006/main" count="592" uniqueCount="555">
  <si>
    <t>Programos uždavinio, priemonės kodas ir požymis</t>
  </si>
  <si>
    <t>Tikslo, uždavinio, priemonės pavadinimas, finansavimo šaltiniai</t>
  </si>
  <si>
    <t>Iš viso programai:</t>
  </si>
  <si>
    <t>1. Savivaldybės biudžetas (įskaitant skolintas lėšas)</t>
  </si>
  <si>
    <t>1.1. savivaldybės biudžeto lėšos (pajamos savarankiškoms funkcijoms atlikti,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</si>
  <si>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</si>
  <si>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</si>
  <si>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</si>
  <si>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</si>
  <si>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</si>
  <si>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Iš jų: regioninių pažangos priemonių lėšos</t>
  </si>
  <si>
    <t>Asignavimų ir kitų lėšų pokytis, palyginti su ankstesnių metų patvirtintų asignavimų ir kitų lėšų planu</t>
  </si>
  <si>
    <t>IŠ VISO programai finansuoti pagal finansavimo šaltinius (1 ir 2 punktai)</t>
  </si>
  <si>
    <t>tūkst. eurų</t>
  </si>
  <si>
    <t>Kaimiškųjų seniūnijų civilinių kapinių priežiūra, atliekų tvarkymas</t>
  </si>
  <si>
    <t>Viešųjų pirčių paslaugų užtikrinimas</t>
  </si>
  <si>
    <t>Parama kaimo bendruomenėms ir žemdirbių organizacijoms</t>
  </si>
  <si>
    <t>Parama Šiaurės vakarų vietos veiklos grupei</t>
  </si>
  <si>
    <t>Išlaidos žemės ūkio skyriaus išduodamų pažymėjimų įsigijimui</t>
  </si>
  <si>
    <t>Pralaidų,  tiltų rekonstrukcija ir remontas</t>
  </si>
  <si>
    <t>Magistralinių melioracijos griovių rekonstrukcija ir remontas</t>
  </si>
  <si>
    <t>Pasenusių drenažo sistemų rekonstrukcija ir remontas</t>
  </si>
  <si>
    <t>Melioracijos ir hidrotechninių statinių priežiūra</t>
  </si>
  <si>
    <t>Melioruotų žemių ir įrenginių apskaita, projektavimas, ekspertizė ir techninė priežiūra</t>
  </si>
  <si>
    <t>#</t>
  </si>
  <si>
    <t>Kodas</t>
  </si>
  <si>
    <t>Pavadinimas</t>
  </si>
  <si>
    <t>Neveiksnių asmenų būklės peržiūrėjimo užtikrinimas</t>
  </si>
  <si>
    <t>Priemonė</t>
  </si>
  <si>
    <t>01010101</t>
  </si>
  <si>
    <t>Paraiškų ir kt. dokumentų rengimas, konsultavimo paslaugos</t>
  </si>
  <si>
    <t>01010102</t>
  </si>
  <si>
    <t>Savivaldybių institucijų ir įstaigų dirbančiųjų kvalifikacijos tobulinimas</t>
  </si>
  <si>
    <t>01010103</t>
  </si>
  <si>
    <t>Regioninės plėtros tobulinimas, regionų plėtros planai ir savivaldybių (ilgalaikiai/trumpalaikiai) s</t>
  </si>
  <si>
    <t>01010104</t>
  </si>
  <si>
    <t>Teritorijų planavimas</t>
  </si>
  <si>
    <t>01010105</t>
  </si>
  <si>
    <t>Elektroninė demokratija: regionai</t>
  </si>
  <si>
    <t>01010106</t>
  </si>
  <si>
    <t>Savivaldos transporto infrastruktūros modernizavimas ir plėtra</t>
  </si>
  <si>
    <t>01010107</t>
  </si>
  <si>
    <t>Regioninių ekonomikos augimo centrų plėtra</t>
  </si>
  <si>
    <t>01010108</t>
  </si>
  <si>
    <t>Daugiabučių namų ir savivaldybių viešųjų pastatų modernizavimo skatinimas</t>
  </si>
  <si>
    <t>01010109</t>
  </si>
  <si>
    <t>Socialinio būsto plėtra ir jo kokybės gerinimas</t>
  </si>
  <si>
    <t>01010110</t>
  </si>
  <si>
    <t>Prielaidų spartesnei ūkinės veiklos diversifikacijai kaimo vietovėse sudarymas</t>
  </si>
  <si>
    <t>01010111</t>
  </si>
  <si>
    <t>Viešosios turizmo infrastruktūros ir paslaugų plėtra regionuose</t>
  </si>
  <si>
    <t>01010112</t>
  </si>
  <si>
    <t>Vandens telkinių būklės gerinimas</t>
  </si>
  <si>
    <t>01010113</t>
  </si>
  <si>
    <t>Universalių daugiafunkcių centrų kaimo vietovėse steigimas</t>
  </si>
  <si>
    <t>01010114</t>
  </si>
  <si>
    <t>Investicijos į ikimokyklinio ugdymo įstaigas</t>
  </si>
  <si>
    <t>01010115</t>
  </si>
  <si>
    <t>Viešosios paskirties pastatų renovavimas regioniniu lygiu</t>
  </si>
  <si>
    <t>01010116</t>
  </si>
  <si>
    <t>Viešųjų nekilnojamųjų kultūros paveldo objektų kompleksiškas pritaikymas turizmo reikmėms</t>
  </si>
  <si>
    <t>01010117</t>
  </si>
  <si>
    <t>Viešojo administravimo subjektų sistemos tobulinimas</t>
  </si>
  <si>
    <t>01010118</t>
  </si>
  <si>
    <t>Kaimo atnaujinimas ir plėtra</t>
  </si>
  <si>
    <t>01010119</t>
  </si>
  <si>
    <t>„Žemės ūkio ir miškininkystės plėtra ir pritaikymo infrastruktūra“ veiklos sritis „Žemės ūkio vanden</t>
  </si>
  <si>
    <t>01010120</t>
  </si>
  <si>
    <t>„Kaimo atnaujinimas ir plėtra“ (LEADER metodu)</t>
  </si>
  <si>
    <t>01010121</t>
  </si>
  <si>
    <t>Vandens tiekimo ir nuotekų tvarkymo infrastruktūros plėtra Mažeikiuose ir Mažeikių rajone</t>
  </si>
  <si>
    <t>01010122</t>
  </si>
  <si>
    <t>Kiti projektai, kurių pareiškėjas yra ne tik Mažeikių rajono savivaldybės administracija</t>
  </si>
  <si>
    <t>01010123</t>
  </si>
  <si>
    <t>Daugiabučių namų modernizavimo skatinimas, II etapas</t>
  </si>
  <si>
    <t>01010124</t>
  </si>
  <si>
    <t>Europos ekonominės erdvės, Norvegijos, kitų finansinių mechanizmų ir bendradarbiavimo per sieną programų projektai</t>
  </si>
  <si>
    <t>01010125</t>
  </si>
  <si>
    <t>Mažeikių miesto vietos veiklos grupės vietos plėtros strategijos įgyvendinimas</t>
  </si>
  <si>
    <t>01010201</t>
  </si>
  <si>
    <t>Darnaus judumo priemonių diegimas Mažeikiuose</t>
  </si>
  <si>
    <t>01010202</t>
  </si>
  <si>
    <t>Pėsčiųių ir dviračių takų rekonstrukcija ir nauja statyba Mažeikiuose</t>
  </si>
  <si>
    <t>01010203</t>
  </si>
  <si>
    <t>Draugiškų aplinkai viešojo transporto priemonių įsigijimas</t>
  </si>
  <si>
    <t>01010204</t>
  </si>
  <si>
    <t>Mažeikių m. gatvių važiuojamosios dalies rekonstrukcija, įdiegiant inžinierines saugaus eismo priemones</t>
  </si>
  <si>
    <t>01010205</t>
  </si>
  <si>
    <t>Mažeikių miesto darnaus judrumo plano parengimas</t>
  </si>
  <si>
    <t>01010206</t>
  </si>
  <si>
    <t>Elektromobilių įkrovimo stotelių įrengimas</t>
  </si>
  <si>
    <t>01010301</t>
  </si>
  <si>
    <t>Ventos upės slėnio sutvarkymas, įrengiant rekreainę ir aktyvaus poilsio zoną</t>
  </si>
  <si>
    <t>01010302</t>
  </si>
  <si>
    <t>Kompleksinis 1-6 tūkst. gyventojų turinčių gyvenamųjų vietovių (išskyrus savivaldybių centrus), miestelių ir kaimų bendruomeninės ir viešosios infrastruktūros atnaujinimas</t>
  </si>
  <si>
    <t>01010303</t>
  </si>
  <si>
    <t>Paslaugų teikimo ir asmenų aptarnavimo kokybės gerinimas savivaldybėse</t>
  </si>
  <si>
    <t>01010304</t>
  </si>
  <si>
    <t>Savivaldybes jungiančių turizmo trasų ir turizmo maršrutų informacinės infrastruktūros plėtra</t>
  </si>
  <si>
    <t>01010305</t>
  </si>
  <si>
    <t>Geriamojo vandens tiekimo, nuotekų, paviršinių nuotekų sistemų tvarkymas, renovavimas ir plėtra</t>
  </si>
  <si>
    <t>01010306</t>
  </si>
  <si>
    <t>Kraštovaizdžio apsauga</t>
  </si>
  <si>
    <t>01010307</t>
  </si>
  <si>
    <t>Atliekų tvarkymo infrastruktūros plėtra</t>
  </si>
  <si>
    <t>01010308</t>
  </si>
  <si>
    <t>Ugdymo įstaigų tinklo efektyvumo didinimas ir infrastruktūros tobulinimas</t>
  </si>
  <si>
    <t>01010309</t>
  </si>
  <si>
    <t>Pirminės asmens ir visuomenės sveikatos priežiūros infrastruktūros tobulinimas bei veiklos efektyvumo didinimas</t>
  </si>
  <si>
    <t>01010310</t>
  </si>
  <si>
    <t>Socialinių paslaugų infrastruktūros plėtra</t>
  </si>
  <si>
    <t>01010311</t>
  </si>
  <si>
    <t>Socialinio būsto fondo plėtra, pritraukiant ES investicijas</t>
  </si>
  <si>
    <t>01010312</t>
  </si>
  <si>
    <t>Savivaldybės kultūros paveldo objektų aktualizavimas</t>
  </si>
  <si>
    <t>01010313</t>
  </si>
  <si>
    <t>Parama investicijoms į kaimo vietovių atnaujinimą, kuriose gyventojų skaičius iki 1000</t>
  </si>
  <si>
    <t>01010314</t>
  </si>
  <si>
    <t>Mažeikių rajono sporto ir pramogų centro pastatymas</t>
  </si>
  <si>
    <t>01010315</t>
  </si>
  <si>
    <t>Vieno lygio eismo sankirtų eliminavimas Mažeikių mieste</t>
  </si>
  <si>
    <t>01010316</t>
  </si>
  <si>
    <t>Triukšmo mažinimo priemonių įrengimas</t>
  </si>
  <si>
    <t>01020101</t>
  </si>
  <si>
    <t>Verslo informacinių paslaugų kokybės užtikrinimas</t>
  </si>
  <si>
    <t>01020102</t>
  </si>
  <si>
    <t>Finansinės paramos teikimas smulkiojo ir vidutinio verslo (SVV) subjektams</t>
  </si>
  <si>
    <t>01020103</t>
  </si>
  <si>
    <t>Investicijų skatinimo ir pramonės plėtros Mažeikių rajone programos įgyvendinimas</t>
  </si>
  <si>
    <t>01030201</t>
  </si>
  <si>
    <t>Veiklos valdymo programa</t>
  </si>
  <si>
    <t>02010101</t>
  </si>
  <si>
    <t>Prekyviečių ir turgaviečių įrengimas ir eksploatavimas</t>
  </si>
  <si>
    <t>02010102</t>
  </si>
  <si>
    <t>02010103</t>
  </si>
  <si>
    <t>02010104</t>
  </si>
  <si>
    <t>02010105</t>
  </si>
  <si>
    <t>Kelių transporto plėtra, kontrolė ir priežiūra</t>
  </si>
  <si>
    <t>02010106</t>
  </si>
  <si>
    <t>Gatvių apšvietimo tinklų eksploatavimas</t>
  </si>
  <si>
    <t>02010107</t>
  </si>
  <si>
    <t>02020101</t>
  </si>
  <si>
    <t>02020201</t>
  </si>
  <si>
    <t>02020202</t>
  </si>
  <si>
    <t>02020203</t>
  </si>
  <si>
    <t>02020204</t>
  </si>
  <si>
    <t>02020205</t>
  </si>
  <si>
    <t>02020206</t>
  </si>
  <si>
    <t>Mažeikių r. Viekšnių Šilupio upelio baseino melioracijos griovių, jų hidrotechninių statinių ir dren</t>
  </si>
  <si>
    <t>02020207</t>
  </si>
  <si>
    <t>Renavo tvenkinio ant Varduvos upės hidrotechninikos statinio rekonstrukcija</t>
  </si>
  <si>
    <t>02020208</t>
  </si>
  <si>
    <t>Parama žemės ūkio vandentvarkai</t>
  </si>
  <si>
    <t>03010101</t>
  </si>
  <si>
    <t>Ikimokyklinio ir priešmokyklinio ugdymo programų įgyvendinimas ikimokyklinėse įstaigose</t>
  </si>
  <si>
    <t>03010102</t>
  </si>
  <si>
    <t>Ikimokyklinio, priešmokyklinio ugdymo, bendrųjų ir specialiųjų programų įgyvendinimas bendrojo ugdym</t>
  </si>
  <si>
    <t>03010103</t>
  </si>
  <si>
    <t>Neformaliojo vaikų švietimo programų vykdymas</t>
  </si>
  <si>
    <t>03010201</t>
  </si>
  <si>
    <t>Kokybiško mokinių maitinimo užtikrinimas</t>
  </si>
  <si>
    <t>03010202</t>
  </si>
  <si>
    <t>Mokinių vežiojimo organizavimas</t>
  </si>
  <si>
    <t>03010203</t>
  </si>
  <si>
    <t>Švietimo pagalbos teikimo galimybių plėtojimas</t>
  </si>
  <si>
    <t>03010301</t>
  </si>
  <si>
    <t>Mokyklų aprūpinimas baldais, buitinėmis, moderniomis organizacinėmis ir mokymo priemonėmis,specializ</t>
  </si>
  <si>
    <t>03010302</t>
  </si>
  <si>
    <t>Įstaigų išlaikymas ir darbuotojų samda</t>
  </si>
  <si>
    <t>03010401</t>
  </si>
  <si>
    <t>Gyventojų švietimo poreikių įvertinimas</t>
  </si>
  <si>
    <t>03010402</t>
  </si>
  <si>
    <t>Švietimo centro veiklos įvairovės didinimas</t>
  </si>
  <si>
    <t>03010403</t>
  </si>
  <si>
    <t>Mokytojų metodinės ir konsultacinės veiklos plėtojimas</t>
  </si>
  <si>
    <t>03020101</t>
  </si>
  <si>
    <t>Pilietiškumo, etninės kultūros, nusikalstamumo, psichoaktyviųjų medžiagų vartojimo ir kitų prevencinių programų vykdymas</t>
  </si>
  <si>
    <t>03020102</t>
  </si>
  <si>
    <t>Dorinių, meninių, muzikinių, dalykinių, pilietinių, sveikatingumo ir sporto renginių organizavimas</t>
  </si>
  <si>
    <t>03020103</t>
  </si>
  <si>
    <t>Gabių mokinių skatinimas ir trūkstamų pedagogų pritraukimas</t>
  </si>
  <si>
    <t>03020201</t>
  </si>
  <si>
    <t>NVO kūrybinių, veiklos ir organizacijų kompetencijų ugdymo projektų rėmimas</t>
  </si>
  <si>
    <t>03020202</t>
  </si>
  <si>
    <t>Jaunimo iniciatyvų projektų finansavimas, formalių jaunimo organizacijų, su jaunimu dirbančių organi</t>
  </si>
  <si>
    <t>04010101</t>
  </si>
  <si>
    <t>Kultūros paveldo tvarkybos darbų ir švietėjiškos edukacinės veiklos finansavimas</t>
  </si>
  <si>
    <t>04010102</t>
  </si>
  <si>
    <t>Kultūros paveldo restauravimo ir remonto darbų finansavimas</t>
  </si>
  <si>
    <t>04010201</t>
  </si>
  <si>
    <t>Kultūros specialistų kvalifikacijos kėlimo finansavimas</t>
  </si>
  <si>
    <t>04010202</t>
  </si>
  <si>
    <t>04010203</t>
  </si>
  <si>
    <t>Kultūros įstaigų materialinės techninės bazės atnaujinimas, šiuolaikinių saugos sistemų įdiegimas</t>
  </si>
  <si>
    <t>04020101</t>
  </si>
  <si>
    <t>Krašto kultūros ir Šatrijos Raganos premijų skyrimas</t>
  </si>
  <si>
    <t>04020102</t>
  </si>
  <si>
    <t>Meno kolektyvų išvykos reprezentuojant rajoną</t>
  </si>
  <si>
    <t>04020201</t>
  </si>
  <si>
    <t>Tarptautinių meno festivalių, konkursų organizavimas</t>
  </si>
  <si>
    <t>04020202</t>
  </si>
  <si>
    <t>Renginių kultūros įstaigose organizavims</t>
  </si>
  <si>
    <t>04020203</t>
  </si>
  <si>
    <t>Spaudinių ir dokumentų Viešajai bibliotekai įsigijimas</t>
  </si>
  <si>
    <t>04020301</t>
  </si>
  <si>
    <t>Dalyvavimas Respublikinėse  dainų ir šokių šventėse</t>
  </si>
  <si>
    <t>04020302</t>
  </si>
  <si>
    <t>Valstybinių ir miesto švenčių organizavimas</t>
  </si>
  <si>
    <t>04020401</t>
  </si>
  <si>
    <t>Konferencijų rengimas, siekant išaiškinti vietovių istoriją, etninės kultūros paveldo kaupimas ir skl</t>
  </si>
  <si>
    <t>04020402</t>
  </si>
  <si>
    <t>Žymių istorinių datų, Kraštui nusipelniusių žmonių sukakčių paminėjimas, leidybinių projektų rėmimas</t>
  </si>
  <si>
    <t>04030101</t>
  </si>
  <si>
    <t>Rajono pirmenybių organizavimas ir finansavimas</t>
  </si>
  <si>
    <t>04030102</t>
  </si>
  <si>
    <t>Rajono sporto klubų rėmimas</t>
  </si>
  <si>
    <t>04030103</t>
  </si>
  <si>
    <t>Sporto bazių priežiūra ir atnaujinimas</t>
  </si>
  <si>
    <t>04030104</t>
  </si>
  <si>
    <t>Profesionalaus sporto rėmimas</t>
  </si>
  <si>
    <t>05010101</t>
  </si>
  <si>
    <t>Savivaldybės tarybos darbo organizavimas</t>
  </si>
  <si>
    <t>05010102</t>
  </si>
  <si>
    <t>Savivaldybės kontrolės ir audito tarnybos darbo organizavimas</t>
  </si>
  <si>
    <t>05010103</t>
  </si>
  <si>
    <t>Savivaldybės administracijos darbo organizavimas</t>
  </si>
  <si>
    <t>05010104</t>
  </si>
  <si>
    <t>Savivaldybės tarybos patvirtintų socialinių ir ekonominių bei kitų programų įgyvendinimas.</t>
  </si>
  <si>
    <t>05010105</t>
  </si>
  <si>
    <t>Savivaldybės mero rezervas</t>
  </si>
  <si>
    <t>05010106</t>
  </si>
  <si>
    <t>Dalyvavimas Lietuvos savivaldybių asociacijos ir regiono plėtros tarybos veikloje</t>
  </si>
  <si>
    <t>05010107</t>
  </si>
  <si>
    <t>Savivaldybės mero fondas</t>
  </si>
  <si>
    <t>05010108</t>
  </si>
  <si>
    <t>Administracinės naštos mažinimo proceso užtikrinimas</t>
  </si>
  <si>
    <t>05010109</t>
  </si>
  <si>
    <t>Užtikrinti įstatymuose numatytų nuostatų įgyvendinimą strateginio planavimo dokumentuose</t>
  </si>
  <si>
    <t>05010201</t>
  </si>
  <si>
    <t>Civilinės saugos organizavimas</t>
  </si>
  <si>
    <t>05010202</t>
  </si>
  <si>
    <t>Dalyvavimas atrenkant šauktinius į karo tarnybą</t>
  </si>
  <si>
    <t>05010203</t>
  </si>
  <si>
    <t>Mobilizacijos administravimas</t>
  </si>
  <si>
    <t>05010204</t>
  </si>
  <si>
    <t>Nuosavybės teisių atkūrimo nagrinėjimas</t>
  </si>
  <si>
    <t>05010205</t>
  </si>
  <si>
    <t>Civilinės būklės aktų registravimas</t>
  </si>
  <si>
    <t>05010206</t>
  </si>
  <si>
    <t>Archyvinių dokumentų tvarkymas</t>
  </si>
  <si>
    <t>05010207</t>
  </si>
  <si>
    <t>Valstybinės kalbos vartojimo kontrolė</t>
  </si>
  <si>
    <t>05010208</t>
  </si>
  <si>
    <t>Gyvenamosios vietos deklaravimas</t>
  </si>
  <si>
    <t>05010209</t>
  </si>
  <si>
    <t>Vaiko teisių apsauga</t>
  </si>
  <si>
    <t>05010210</t>
  </si>
  <si>
    <t>Įstatymų priskirtų  registrų tvarkymas</t>
  </si>
  <si>
    <t>05010211</t>
  </si>
  <si>
    <t>Valstybės garantijos nuomininkams</t>
  </si>
  <si>
    <t>05010212</t>
  </si>
  <si>
    <t>Pirminė teisinė pagalba pagal valstybės garantuojamos teisinės pagalbos įstatymą</t>
  </si>
  <si>
    <t>05010213</t>
  </si>
  <si>
    <t>Jaunimo teisių apsauga</t>
  </si>
  <si>
    <t>05010214</t>
  </si>
  <si>
    <t>Žemės ūkio funkcijų vykdymas</t>
  </si>
  <si>
    <t>05010215</t>
  </si>
  <si>
    <t>Viešųjų darbų administravimas</t>
  </si>
  <si>
    <t>05010216</t>
  </si>
  <si>
    <t>Duomenų valstybės registrui teikimas</t>
  </si>
  <si>
    <t>05010217</t>
  </si>
  <si>
    <t>Priešgaisrinių tarnybų organizavimas</t>
  </si>
  <si>
    <t>05010301</t>
  </si>
  <si>
    <t>Paimtų paskolų grąžinimas numatytu laiku.</t>
  </si>
  <si>
    <t>05010302</t>
  </si>
  <si>
    <t>Palūkanų bei kitų paskolų aptarnavimo išlaidų mokėjimas.</t>
  </si>
  <si>
    <t>05010303</t>
  </si>
  <si>
    <t>Prisiimtų skolinių įsipareigojimų vykdymas numatytu laiku</t>
  </si>
  <si>
    <t>05010304</t>
  </si>
  <si>
    <t xml:space="preserve"> Bendrosios dotacijos kompensacijos valstybės biudžetui grąžinimas.</t>
  </si>
  <si>
    <t>06010101</t>
  </si>
  <si>
    <t>Tikslinių kompensacijų mokėjimas</t>
  </si>
  <si>
    <t>06010102</t>
  </si>
  <si>
    <t>Transporto išlaidų kompensacijų skyrimas ir mokėjimas</t>
  </si>
  <si>
    <t>06010103</t>
  </si>
  <si>
    <t>Išmokų vaikams skyrimas ir mokėjimas</t>
  </si>
  <si>
    <t>06010104</t>
  </si>
  <si>
    <t>Parama šeimoms, kurių artimieji žuvo 1940–1990 m. pasipriešinimo okupacijoms, ir asmenims, kurie buv</t>
  </si>
  <si>
    <t>06010105</t>
  </si>
  <si>
    <t>Socialinių pašalpų skyrimas ir mokėjimas</t>
  </si>
  <si>
    <t>06010106</t>
  </si>
  <si>
    <t>Laidojimo pašalpų skyrimas ir mokėjimas</t>
  </si>
  <si>
    <t>06010107</t>
  </si>
  <si>
    <t>Kompensacijų skyrimas būsto šildymo išlaidoms padengti</t>
  </si>
  <si>
    <t>06010108</t>
  </si>
  <si>
    <t>Socialinės paramos mokiniams (mokinio reikmenims įsigyti) mokėjimas</t>
  </si>
  <si>
    <t>06010109</t>
  </si>
  <si>
    <t>Socialinės paramos mokiniams išlaidoms už įsigytus produktus</t>
  </si>
  <si>
    <t>06010110</t>
  </si>
  <si>
    <t>Socialinės paramos mokiniams administravimas</t>
  </si>
  <si>
    <t>06010111</t>
  </si>
  <si>
    <t>Lengvatų taikymas keleiviniame transporte finansavimas</t>
  </si>
  <si>
    <t>06010112</t>
  </si>
  <si>
    <t>Pašalpų ir kompensacijų administravimas</t>
  </si>
  <si>
    <t>06010113</t>
  </si>
  <si>
    <t>Socialinės paramos natūra arba pinigais atskiroms gyventojų grupėms skyrimas ir mokėjimas. Būsto neį</t>
  </si>
  <si>
    <t>06010114</t>
  </si>
  <si>
    <t>Tikslinių kompensacijų administravimas</t>
  </si>
  <si>
    <t>06010115</t>
  </si>
  <si>
    <t>Išmokų vaikams administravimas</t>
  </si>
  <si>
    <t>06010201</t>
  </si>
  <si>
    <t>Užimtumą skatinančių paslaugų, laikiną ar nuolatinį užimtumą užtikrinančių priemonių vykdymas</t>
  </si>
  <si>
    <t>06010202</t>
  </si>
  <si>
    <t>Užimtumo didinimo programos administravimas</t>
  </si>
  <si>
    <t>06020101</t>
  </si>
  <si>
    <t>Socialinių paslaugų tarnyboje teikiamų socialinių paslaugų prieinamumas</t>
  </si>
  <si>
    <t>06020102</t>
  </si>
  <si>
    <t>Laikino apnakvindinimo ir trumpalaikės socialinės globos paslaugų teikimas Nakvynės namuose</t>
  </si>
  <si>
    <t>06020103</t>
  </si>
  <si>
    <t>Namų aplinkos sąlygų užtikrinimas senyvo amžiaus ir neįgaliems asmenims bei be tėvų priežiūros likus</t>
  </si>
  <si>
    <t>06020104</t>
  </si>
  <si>
    <t>Specialiosios socialinės paslaugos</t>
  </si>
  <si>
    <t>06020105</t>
  </si>
  <si>
    <t>Bendrosios socialinės paslaugos</t>
  </si>
  <si>
    <t>06020106</t>
  </si>
  <si>
    <t>Užtikrinti socialinių paslaugų teikimą šeimynose</t>
  </si>
  <si>
    <t>06020107</t>
  </si>
  <si>
    <t>Užtikrinti socialinių paslaugų teikimą Plinkšių globos namuose</t>
  </si>
  <si>
    <t>06020108</t>
  </si>
  <si>
    <t>Užtikrinti socialinių paslaugų teikimą Mažeikių rajono šeimos ir vaiko gerovės centre</t>
  </si>
  <si>
    <t>06020109</t>
  </si>
  <si>
    <t>06020110</t>
  </si>
  <si>
    <t>Vaikų dienos centrų veiklos užtikrinimas</t>
  </si>
  <si>
    <t>06020111</t>
  </si>
  <si>
    <t>Asmens savarankiškumo lygio vertinimas specialiųjų poreikių nustatymo procese</t>
  </si>
  <si>
    <t>06020112</t>
  </si>
  <si>
    <t>Būsto neįgaliesiems pritaikymo administravimas</t>
  </si>
  <si>
    <t>06020113</t>
  </si>
  <si>
    <t>Šeimų, auginančių vaikus su sunkia negalia, gyvenamosios aplinkos pritaikymo administravimas</t>
  </si>
  <si>
    <t>06020114</t>
  </si>
  <si>
    <t>Vaikų dienos centrų veiklos užtikrinimo administravimas</t>
  </si>
  <si>
    <t>06020201</t>
  </si>
  <si>
    <t>Darbo užmokesčio mokėjimas darbuotojams, dirbantiems su rajono šeimomis, patiriančiomis socialinę riziką</t>
  </si>
  <si>
    <t>06020202</t>
  </si>
  <si>
    <t>Socialinės globos teikimo asmenims su sunkia negalia administravimas. Neįgaliųjų reabilitacijos prog</t>
  </si>
  <si>
    <t>06020203</t>
  </si>
  <si>
    <t>Socialinių paslaugų administravimas. Neįgaliųjų reabilitacijos programų projektų finansavimas.</t>
  </si>
  <si>
    <t>06020204</t>
  </si>
  <si>
    <t>Dalyvavimo ES paramos iš intervencinių atsargų tiekimo labiausiai nepasiturintiems asmenims programo</t>
  </si>
  <si>
    <t>06020205</t>
  </si>
  <si>
    <t>Socialinės globos paslaugų asmenims su sunkia negalia apmokėjimas. Palaikų pervežimui apmokėjimas.</t>
  </si>
  <si>
    <t>06020206</t>
  </si>
  <si>
    <t>Kompleksinės paslaugos šeimai</t>
  </si>
  <si>
    <t>06020207</t>
  </si>
  <si>
    <t>Pritaikyti šeimų, auginančių vaikus su sunkia negalia, gyvenamąją aplinką</t>
  </si>
  <si>
    <t>06020208</t>
  </si>
  <si>
    <t>Asmeninės pagalbos teikimas</t>
  </si>
  <si>
    <t>06020209</t>
  </si>
  <si>
    <t>Asmeninės pagalbos teikimo administravimas</t>
  </si>
  <si>
    <t>07010101</t>
  </si>
  <si>
    <t>Mažeikių rajono kelių ir gatvių nauja statyba, rekonstravimas ir kapitalinis remontas</t>
  </si>
  <si>
    <t>07010102</t>
  </si>
  <si>
    <t>Rajono vietinės reikšmės kelių ir gatvių rekonstrukcija</t>
  </si>
  <si>
    <t>07010103</t>
  </si>
  <si>
    <t>Mažeikių rajono pėsčiųjų ir dviračių takų nauja statyba, rekonstravimas, kapitalinis ir paprastasis remontas</t>
  </si>
  <si>
    <t>07010104</t>
  </si>
  <si>
    <t>Mažeikių miesto eismo saugumo priemonių renovavimas</t>
  </si>
  <si>
    <t>07010105</t>
  </si>
  <si>
    <t>Mažeikių rajono privažiuojamųjų kelių prie daugiabučių namų ir jų kiemų rekonstravimas, kapitalinis ir paprastasis remontas, priežiūra</t>
  </si>
  <si>
    <t>07010106</t>
  </si>
  <si>
    <t>Mažeikių rajono apšvietimo tinklų nauja statyba, rekonstravimas, kapitalinis ir paprastasis remontas</t>
  </si>
  <si>
    <t>07010107</t>
  </si>
  <si>
    <t>Mažeikių rajono eismo saugumo priemonių įrengimas ir eksploatavimas</t>
  </si>
  <si>
    <t>07010108</t>
  </si>
  <si>
    <t>Mažeikių rajono kelių ir gatvių  paprastasis remontas ir priežiūra</t>
  </si>
  <si>
    <t>07010109</t>
  </si>
  <si>
    <t>Mažeikių rajono apšvietimo tinklų eksploatavimas</t>
  </si>
  <si>
    <t>07010110</t>
  </si>
  <si>
    <t>Mažeikių miesto gatvių apšvietimas (el. energija)</t>
  </si>
  <si>
    <t>07010111</t>
  </si>
  <si>
    <t>Mažeikių miesto gatvių priežiūra žiemos sezono metu</t>
  </si>
  <si>
    <t>07010112</t>
  </si>
  <si>
    <t>Mažeikių rajono seniūnijų kelių ir gatvių priežiūra žiemos sezono metu</t>
  </si>
  <si>
    <t>07010113</t>
  </si>
  <si>
    <t>Tirkšlių  seniūnijos kelių ir gatvių priežiūra žiemos sezono metu</t>
  </si>
  <si>
    <t>07010114</t>
  </si>
  <si>
    <t>Viekšnių seniūnijos kelių ir gatvių priežiūra žiemos sezono metu</t>
  </si>
  <si>
    <t>07010115</t>
  </si>
  <si>
    <t>Sedos seniūnijos kelių ir gatvių priežiūra žiemos sezono metu</t>
  </si>
  <si>
    <t>07010116</t>
  </si>
  <si>
    <t xml:space="preserve"> Židikų seniūnijos kelių ir gatvių priežiūra žiemos sezono metu</t>
  </si>
  <si>
    <t>07010117</t>
  </si>
  <si>
    <t>Šerkšnėnų seniūnijos kelių ir gatvių priežiūra žiemos sezono metu</t>
  </si>
  <si>
    <t>07010118</t>
  </si>
  <si>
    <t>Reivyčių seniūnijos kelių ir gatvių priežiūra žiemos sezono metu</t>
  </si>
  <si>
    <t>07010119</t>
  </si>
  <si>
    <t>Laižuvos seniūnijos kelių ir gatvių priežiūra žiemos sezono metu</t>
  </si>
  <si>
    <t>07010201</t>
  </si>
  <si>
    <t>Mažeikių miesto paviršinių (lietaus) nuotekų tinklų įrengimas, remontas ir eksploatavimas</t>
  </si>
  <si>
    <t>07010202</t>
  </si>
  <si>
    <t>Vandentiekio ir nuotekų infrastruktūros išpirkimas</t>
  </si>
  <si>
    <t>07010203</t>
  </si>
  <si>
    <t>Geriamojo vandens tiekimo ir nuotekų tvarkymo sistemų renovavimas ir plėtra</t>
  </si>
  <si>
    <t>07010301</t>
  </si>
  <si>
    <t>Mažeikių miesto viešųjų erdvių tvarkymas, priežiūra</t>
  </si>
  <si>
    <t>07010302</t>
  </si>
  <si>
    <t>Beglobių gyvūnų laikinoji globa, populiacijos mažinimas</t>
  </si>
  <si>
    <t>07010303</t>
  </si>
  <si>
    <t>Šunų vedžiojimo aikštelės įrengimas, šiukšliadėžių, smėlio dėžių įsigijimas</t>
  </si>
  <si>
    <t>07010304</t>
  </si>
  <si>
    <t>Miesto kapinių eksploatacija</t>
  </si>
  <si>
    <t>07010305</t>
  </si>
  <si>
    <t>Kapinių infrastruktūros, laidojimų apskaitos modernizavimas</t>
  </si>
  <si>
    <t>07010306</t>
  </si>
  <si>
    <t>Sodų bendrijų infrastruktūros gerinimas</t>
  </si>
  <si>
    <t>07010307</t>
  </si>
  <si>
    <t>Gyventojų iniciatyvų įgyvendinimas</t>
  </si>
  <si>
    <t>07010401</t>
  </si>
  <si>
    <t>Komunalinių atliekų ir antrinių žaliavų konteinerių stovėjimo aikštelių sutvarkymas</t>
  </si>
  <si>
    <t>07010402</t>
  </si>
  <si>
    <t>Atliekų tvarkymo reikalavimų ir užduočių vykdymas</t>
  </si>
  <si>
    <t>07010403</t>
  </si>
  <si>
    <t>Projektų parengimas ir antrinių žaliavų surinkimo aikštelių įrengimas</t>
  </si>
  <si>
    <t>07010404</t>
  </si>
  <si>
    <t>Požeminių atliekų surinkimo konteinerių įrengimo Mažeikių mieste galimybių įvertinimas, projektų par</t>
  </si>
  <si>
    <t>07010405</t>
  </si>
  <si>
    <t>Atliekų tvarkymo lengvatos</t>
  </si>
  <si>
    <t>07010501</t>
  </si>
  <si>
    <t>Mažeikių miesto viešosios pirties paslaugų užtikrinimas</t>
  </si>
  <si>
    <t>07010502</t>
  </si>
  <si>
    <t>Keleivių vežimo organizavimas</t>
  </si>
  <si>
    <t>08010101</t>
  </si>
  <si>
    <t>Aplinkos kokybės gerinimas</t>
  </si>
  <si>
    <t>08010102</t>
  </si>
  <si>
    <t>Medžiojamųjų gyvūnų daromos žalos miškui prevencija, kartografinės medžiagos įsigijimas</t>
  </si>
  <si>
    <t>08010103</t>
  </si>
  <si>
    <t>Dviračių takų infrastruktūros plėtra</t>
  </si>
  <si>
    <t>08010104</t>
  </si>
  <si>
    <t>Atliekų tvarkymas</t>
  </si>
  <si>
    <t>08010105</t>
  </si>
  <si>
    <t>Nutekamojo vandens valymo infrastruktūros plėtra</t>
  </si>
  <si>
    <t>08010201</t>
  </si>
  <si>
    <t>Visuomenės sveikatą gerinančių programų rengimas ir įgyvendinimas</t>
  </si>
  <si>
    <t>08010202</t>
  </si>
  <si>
    <t>Visuomenės sveikatos priežiūros paslaugų teikimas</t>
  </si>
  <si>
    <t>08010203</t>
  </si>
  <si>
    <t>Sveikatos priežiūros veiklos efektyvumo didinimas, paslaugų prieinamumo ir kokybės gerinimas, infrastruktūros tobulinimas</t>
  </si>
  <si>
    <t>09010101</t>
  </si>
  <si>
    <t>Įteisinti Savivaldybės administracijos buhalterinės apskaitos registruose esantį turtą ir turtą kurio savininkas nežinomas ir jį įregistruoti NTR.</t>
  </si>
  <si>
    <t>09010102</t>
  </si>
  <si>
    <t>Žemės sklypų kadastriniai matavimai ir teritorijų planavimo dokumentų rengimas</t>
  </si>
  <si>
    <t>09010103</t>
  </si>
  <si>
    <t>Apmokėti už visuomenės poreikiams paimtą žemę.</t>
  </si>
  <si>
    <t>09010104</t>
  </si>
  <si>
    <t>Valstybinės žemės ir valstybinio turto, valdomo patikėjimo teise, priežiūra.</t>
  </si>
  <si>
    <t>09010105</t>
  </si>
  <si>
    <t>Valstybinės žemės nuomos mokesčio administravimas</t>
  </si>
  <si>
    <t>09010201</t>
  </si>
  <si>
    <t>Savivaldybės pastatų eksploatavimas, einamasis (paprastasis), kapitalinis remontas ir  rekonstrukcija</t>
  </si>
  <si>
    <t>09020101</t>
  </si>
  <si>
    <t>Apmokėti su Savivaldybės gyvenamosiomis patalpomis susijusių  bendrojo naudojimo objektų remonto išl</t>
  </si>
  <si>
    <t>09020102</t>
  </si>
  <si>
    <t>Mokėti su Savivaldybės gyvenamosiomis patalpomis susijusių bendrojo naudojimo objektų administravimo</t>
  </si>
  <si>
    <t>09020103</t>
  </si>
  <si>
    <t>Apmokėti laikinai laisvų neišnuomotų gyvenamųjų patalpų komunalines išlaidas.</t>
  </si>
  <si>
    <t>09020104</t>
  </si>
  <si>
    <t>Būsto nuomos ar išperkamosios būsto nuomos mokesčių dalies kompensacijos</t>
  </si>
  <si>
    <t>09020105</t>
  </si>
  <si>
    <t>Socialinio būsto fondo plėtra</t>
  </si>
  <si>
    <t>N</t>
  </si>
  <si>
    <t>Nenurodyta</t>
  </si>
  <si>
    <t>X0101010X</t>
  </si>
  <si>
    <t>X01010201X</t>
  </si>
  <si>
    <t>Europos Sąjungos lėšomis finansuojamų projektų įgyvendinimas</t>
  </si>
  <si>
    <t>Organizuoti ir užtikrinti Savivaldybės funkcijų įgyvendinimą.</t>
  </si>
  <si>
    <t>05-01</t>
  </si>
  <si>
    <t>Sudaryti sąlygas Savivaldybės funkcijoms įgyvendinti.</t>
  </si>
  <si>
    <t>Vykdyti valstybines (perduotas savivaldybei) funkcijas.</t>
  </si>
  <si>
    <t>Užtikrinti savalaikį Savivaldybės prisiimtų skolinių įsipareigojimų vykdymą.</t>
  </si>
  <si>
    <t>05-01-03-03</t>
  </si>
  <si>
    <t>1.1.1.6</t>
  </si>
  <si>
    <t>1.1.1.3</t>
  </si>
  <si>
    <t>1.1.1.1.-1.1.1.11</t>
  </si>
  <si>
    <t>1.1.1.10</t>
  </si>
  <si>
    <t>1.1.1.1</t>
  </si>
  <si>
    <r>
      <t xml:space="preserve">Pajamos savarankiškoms funkcijoms atlikti </t>
    </r>
    <r>
      <rPr>
        <b/>
        <sz val="12"/>
        <color theme="1"/>
        <rFont val="Times New Roman"/>
        <family val="1"/>
        <charset val="186"/>
      </rPr>
      <t>5(SFA)</t>
    </r>
  </si>
  <si>
    <r>
      <t>Biudžetinių įstaigų ir specialiųjų programų pajamos</t>
    </r>
    <r>
      <rPr>
        <b/>
        <sz val="12"/>
        <color theme="1"/>
        <rFont val="Times New Roman"/>
        <family val="1"/>
        <charset val="186"/>
      </rPr>
      <t xml:space="preserve">     5(SP-PNAD)</t>
    </r>
  </si>
  <si>
    <r>
      <t xml:space="preserve">Biudžetinių įstaigų ir specialiųjų programų pajamos </t>
    </r>
    <r>
      <rPr>
        <b/>
        <sz val="12"/>
        <color theme="1"/>
        <rFont val="Times New Roman"/>
        <family val="1"/>
        <charset val="186"/>
      </rPr>
      <t>5(SP)</t>
    </r>
  </si>
  <si>
    <r>
      <t xml:space="preserve">Dotacija valstybinėms (valstybės perduotoms savivaldybėms) funkcijoms atlikti </t>
    </r>
    <r>
      <rPr>
        <b/>
        <sz val="12"/>
        <color theme="1"/>
        <rFont val="Times New Roman"/>
        <family val="1"/>
        <charset val="186"/>
      </rPr>
      <t xml:space="preserve"> 4(CS)</t>
    </r>
  </si>
  <si>
    <r>
      <t xml:space="preserve">Kitos valstybės biudžeto lėšos, gautos iš valstybės institucijų ar įstaigų pagal finansavimo ir kita </t>
    </r>
    <r>
      <rPr>
        <b/>
        <sz val="12"/>
        <color theme="1"/>
        <rFont val="Times New Roman"/>
        <family val="1"/>
        <charset val="186"/>
      </rPr>
      <t xml:space="preserve"> 4(KT)</t>
    </r>
  </si>
  <si>
    <r>
      <t xml:space="preserve">Dotacija valstybinėms (valstybės perduotoms savivaldybėms) funkcijoms atlikti </t>
    </r>
    <r>
      <rPr>
        <b/>
        <sz val="12"/>
        <color theme="1"/>
        <rFont val="Times New Roman"/>
        <family val="1"/>
        <charset val="186"/>
      </rPr>
      <t xml:space="preserve"> 4(MOB)</t>
    </r>
  </si>
  <si>
    <r>
      <t xml:space="preserve">Dotacija valstybinėms (valstybės perduotoms savivaldybėms) funkcijoms atlikti </t>
    </r>
    <r>
      <rPr>
        <b/>
        <sz val="12"/>
        <color theme="1"/>
        <rFont val="Times New Roman"/>
        <family val="1"/>
        <charset val="186"/>
      </rPr>
      <t xml:space="preserve"> 4(CBAR)</t>
    </r>
  </si>
  <si>
    <r>
      <t xml:space="preserve">Dotacija valstybinėms (valstybės perduotoms savivaldybėms) funkcijoms atlikti </t>
    </r>
    <r>
      <rPr>
        <b/>
        <sz val="12"/>
        <color theme="1"/>
        <rFont val="Times New Roman"/>
        <family val="1"/>
        <charset val="186"/>
      </rPr>
      <t xml:space="preserve"> 4(ADT)</t>
    </r>
  </si>
  <si>
    <r>
      <t xml:space="preserve">Dotacija valstybinėms (valstybės perduotoms savivaldybėms) funkcijoms atlikti </t>
    </r>
    <r>
      <rPr>
        <b/>
        <sz val="12"/>
        <color theme="1"/>
        <rFont val="Times New Roman"/>
        <family val="1"/>
        <charset val="186"/>
      </rPr>
      <t xml:space="preserve"> 4(VKK)</t>
    </r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</si>
  <si>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4(GVD)</t>
    </r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</si>
  <si>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4(DVR)</t>
    </r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</si>
  <si>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4(PTP)</t>
    </r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</si>
  <si>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4(JTA)</t>
    </r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</si>
  <si>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4(ŽŪF)</t>
    </r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</si>
  <si>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4(GRT)</t>
    </r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</si>
  <si>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4(EDR)</t>
    </r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</si>
  <si>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4(PT)</t>
    </r>
  </si>
  <si>
    <r>
      <t xml:space="preserve">Pajamos savarankiškoms funkcijoms atlikti </t>
    </r>
    <r>
      <rPr>
        <b/>
        <sz val="12"/>
        <color theme="1"/>
        <rFont val="Times New Roman"/>
        <family val="1"/>
        <charset val="186"/>
      </rPr>
      <t>5(PASK)</t>
    </r>
  </si>
  <si>
    <r>
      <t xml:space="preserve">Pajamos savarankiškoms funkcijoms atlikti </t>
    </r>
    <r>
      <rPr>
        <b/>
        <sz val="12"/>
        <color theme="1"/>
        <rFont val="Times New Roman"/>
        <family val="1"/>
        <charset val="186"/>
      </rPr>
      <t>5(MOK)</t>
    </r>
  </si>
  <si>
    <t>Savival-dybės strategi-nio plėtros plano priemonės kodas</t>
  </si>
  <si>
    <t>2026 metų asigna-vimai ir kitos lėšos</t>
  </si>
  <si>
    <r>
      <t>05-01-02-15</t>
    </r>
    <r>
      <rPr>
        <sz val="12"/>
        <color rgb="FF00B050"/>
        <rFont val="Times New Roman"/>
        <family val="1"/>
      </rPr>
      <t xml:space="preserve"> TP</t>
    </r>
  </si>
  <si>
    <r>
      <t xml:space="preserve">05-01-03-04 </t>
    </r>
    <r>
      <rPr>
        <sz val="12"/>
        <color rgb="FF00B050"/>
        <rFont val="Times New Roman"/>
        <family val="1"/>
      </rPr>
      <t>TP</t>
    </r>
  </si>
  <si>
    <t xml:space="preserve">1.1.1.1. </t>
  </si>
  <si>
    <t>2025 metų asigna-vimai ir kitos lėšos</t>
  </si>
  <si>
    <t>2024 metų asigna-vimai ir kitos lėšos</t>
  </si>
  <si>
    <t>2. Kiti šaltiniai (kitos teisėtai gautos lėšos, nurodant atskirus šaltinius)</t>
  </si>
  <si>
    <t>Iš jo:</t>
  </si>
  <si>
    <t>Tarpinstitucinio bendradarbiavimo funkcijos užtikrinimas</t>
  </si>
  <si>
    <t xml:space="preserve">05-01-04 </t>
  </si>
  <si>
    <t xml:space="preserve">05-01-04-01 </t>
  </si>
  <si>
    <t xml:space="preserve">05-01-04-02 </t>
  </si>
  <si>
    <t xml:space="preserve">05-01-04-03 </t>
  </si>
  <si>
    <t>05-01-02-18 TP</t>
  </si>
  <si>
    <t>05-01-02-19 TP</t>
  </si>
  <si>
    <t>Nacionalinės žemės tarnybos funkcijų vykdymas</t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</si>
  <si>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4(TBKV)</t>
    </r>
  </si>
  <si>
    <t>05-01-01 T</t>
  </si>
  <si>
    <t>05-01-01-01 TP</t>
  </si>
  <si>
    <t>05-01-01-02 TP</t>
  </si>
  <si>
    <t>05-01-01-03 TP</t>
  </si>
  <si>
    <t>05-01-01-05 TP</t>
  </si>
  <si>
    <t>05-01-01-06 TP</t>
  </si>
  <si>
    <t>05-01-01-07 TP</t>
  </si>
  <si>
    <t>05-01-01-08 TP</t>
  </si>
  <si>
    <t>05-01-02 T</t>
  </si>
  <si>
    <t>05-01-02-01 TP</t>
  </si>
  <si>
    <t>05-01-02-02 TP</t>
  </si>
  <si>
    <t>05-01-02-03 TP</t>
  </si>
  <si>
    <t>05-01-02-04 TP</t>
  </si>
  <si>
    <t>05-01-02-05 TP</t>
  </si>
  <si>
    <t>05-01-02-06 TP</t>
  </si>
  <si>
    <t>05-01-02-07 TP</t>
  </si>
  <si>
    <t>05-01-02-08 TP</t>
  </si>
  <si>
    <t>05-01-02-10 TP</t>
  </si>
  <si>
    <t>05-01-02-11 TP</t>
  </si>
  <si>
    <t>05-01-02-12 TP</t>
  </si>
  <si>
    <t>05-01-02-13 TP</t>
  </si>
  <si>
    <t>05-01-02-14 TP</t>
  </si>
  <si>
    <t>05-01-02-16 TP</t>
  </si>
  <si>
    <t>05-01-02-17 TP</t>
  </si>
  <si>
    <t>05-01-03 T</t>
  </si>
  <si>
    <t>05-01-03-01 TP</t>
  </si>
  <si>
    <t>05-01-03-02 TP</t>
  </si>
  <si>
    <t>Mažeikių rajono savivaldybės visuomenės saugumo užtikrinimas</t>
  </si>
  <si>
    <t>Užtikrinti savivaldybės visuomenės saugumą ir saugią aplinką</t>
  </si>
  <si>
    <t>Vaizdo stebėjimo kamerų funkcionavimo užtikrinimas ir plėtojimas</t>
  </si>
  <si>
    <t>Tinkamų sąlygų sudarymas savivaldybės įstaigų veiklai</t>
  </si>
  <si>
    <r>
      <t xml:space="preserve">Dotacija valstybinėms (valstybės perduotoms savivaldybėms) funkcijoms atlikti  </t>
    </r>
    <r>
      <rPr>
        <b/>
        <sz val="12"/>
        <color theme="1"/>
        <rFont val="Times New Roman"/>
        <family val="1"/>
        <charset val="186"/>
      </rPr>
      <t>4(ŽMM)</t>
    </r>
  </si>
  <si>
    <r>
      <t>Lentelė. 2024–2026 metų Savivaldybės veiklos valdymo programos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tikslas, uždaviniai, priemonės, finansavimo šaltiniai, asignavimai ir kitos lėšos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</si>
</sst>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0"/>
    <numFmt numFmtId="166" formatCode="#,##0.0"/>
    <numFmt numFmtId="167" formatCode="0.000"/>
  </numFmts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4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rgb="FF00B05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6" fillId="4" borderId="7" xfId="1" applyFont="1" applyFill="1" applyBorder="1" applyAlignment="1">
      <alignment vertical="top" wrapText="1" readingOrder="1"/>
    </xf>
    <xf numFmtId="0" fontId="6" fillId="0" borderId="7" xfId="1" applyFont="1" applyBorder="1" applyAlignment="1">
      <alignment vertical="top" wrapText="1" readingOrder="1"/>
    </xf>
    <xf numFmtId="164" fontId="1" fillId="2" borderId="1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0" fontId="7" fillId="0" borderId="0" xfId="0" applyFont="1"/>
    <xf numFmtId="165" fontId="7" fillId="0" borderId="0" xfId="0" applyNumberFormat="1" applyFont="1"/>
    <xf numFmtId="4" fontId="7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horizontal="left" vertical="center" wrapText="1"/>
    </xf>
    <xf numFmtId="166" fontId="1" fillId="5" borderId="1" xfId="0" applyNumberFormat="1" applyFont="1" applyFill="1" applyBorder="1" applyAlignment="1">
      <alignment horizontal="justify" vertical="center" wrapText="1"/>
    </xf>
    <xf numFmtId="166" fontId="1" fillId="5" borderId="6" xfId="0" applyNumberFormat="1" applyFont="1" applyFill="1" applyBorder="1" applyAlignment="1">
      <alignment horizontal="justify" vertical="center" wrapText="1"/>
    </xf>
    <xf numFmtId="166" fontId="1" fillId="0" borderId="4" xfId="0" applyNumberFormat="1" applyFont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49" fontId="1" fillId="5" borderId="4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justify" vertical="center" wrapText="1"/>
    </xf>
    <xf numFmtId="166" fontId="1" fillId="3" borderId="1" xfId="0" applyNumberFormat="1" applyFont="1" applyFill="1" applyBorder="1" applyAlignment="1">
      <alignment vertical="center" wrapText="1"/>
    </xf>
    <xf numFmtId="164" fontId="7" fillId="0" borderId="0" xfId="0" applyNumberFormat="1" applyFont="1"/>
    <xf numFmtId="166" fontId="7" fillId="0" borderId="0" xfId="0" applyNumberFormat="1" applyFont="1"/>
    <xf numFmtId="4" fontId="1" fillId="5" borderId="6" xfId="0" applyNumberFormat="1" applyFont="1" applyFill="1" applyBorder="1" applyAlignment="1">
      <alignment horizontal="justify" vertical="center" wrapText="1"/>
    </xf>
    <xf numFmtId="165" fontId="1" fillId="5" borderId="6" xfId="0" applyNumberFormat="1" applyFont="1" applyFill="1" applyBorder="1" applyAlignment="1">
      <alignment horizontal="justify" vertical="center" wrapText="1"/>
    </xf>
    <xf numFmtId="165" fontId="1" fillId="5" borderId="1" xfId="0" applyNumberFormat="1" applyFont="1" applyFill="1" applyBorder="1" applyAlignment="1">
      <alignment horizontal="justify" vertical="center" wrapText="1"/>
    </xf>
    <xf numFmtId="167" fontId="7" fillId="0" borderId="0" xfId="0" applyNumberFormat="1" applyFont="1"/>
    <xf numFmtId="0" fontId="7" fillId="5" borderId="0" xfId="0" applyFont="1" applyFill="1"/>
    <xf numFmtId="0" fontId="1" fillId="5" borderId="0" xfId="0" applyFont="1" applyFill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justify" vertical="center" wrapText="1"/>
    </xf>
    <xf numFmtId="4" fontId="1" fillId="5" borderId="1" xfId="0" applyNumberFormat="1" applyFont="1" applyFill="1" applyBorder="1" applyAlignment="1">
      <alignment horizontal="justify" vertical="center" wrapText="1"/>
    </xf>
    <xf numFmtId="164" fontId="2" fillId="3" borderId="5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7" fontId="1" fillId="5" borderId="6" xfId="0" applyNumberFormat="1" applyFont="1" applyFill="1" applyBorder="1" applyAlignment="1">
      <alignment horizontal="justify" vertical="center" wrapText="1"/>
    </xf>
    <xf numFmtId="167" fontId="1" fillId="5" borderId="1" xfId="0" applyNumberFormat="1" applyFont="1" applyFill="1" applyBorder="1" applyAlignment="1">
      <alignment horizontal="justify" vertical="center" wrapText="1"/>
    </xf>
    <xf numFmtId="164" fontId="2" fillId="5" borderId="1" xfId="0" applyNumberFormat="1" applyFont="1" applyFill="1" applyBorder="1" applyAlignment="1">
      <alignment horizontal="justify" vertical="center" wrapText="1"/>
    </xf>
    <xf numFmtId="167" fontId="2" fillId="5" borderId="1" xfId="0" applyNumberFormat="1" applyFont="1" applyFill="1" applyBorder="1" applyAlignment="1">
      <alignment horizontal="justify" vertical="center" wrapText="1"/>
    </xf>
    <xf numFmtId="167" fontId="7" fillId="5" borderId="0" xfId="0" applyNumberFormat="1" applyFont="1" applyFill="1"/>
    <xf numFmtId="0" fontId="10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6" fontId="2" fillId="2" borderId="4" xfId="0" applyNumberFormat="1" applyFont="1" applyFill="1" applyBorder="1" applyAlignment="1">
      <alignment horizontal="left" vertical="center"/>
    </xf>
    <xf numFmtId="166" fontId="2" fillId="2" borderId="5" xfId="0" applyNumberFormat="1" applyFont="1" applyFill="1" applyBorder="1" applyAlignment="1">
      <alignment horizontal="left" vertical="center"/>
    </xf>
    <xf numFmtId="166" fontId="2" fillId="2" borderId="6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0" xfId="1" applyFont="1" applyAlignment="1">
      <alignment vertical="top" wrapText="1" readingOrder="1"/>
    </xf>
    <xf numFmtId="0" fontId="4" fillId="0" borderId="0" xfId="0" applyFont="1"/>
  </cellXfs>
  <cellStyles count="2">
    <cellStyle name="Normal" xfId="0" builtinId="0"/>
    <cellStyle name="Normal 2" xfId="1" xr:uid="{C6670A72-580F-4144-8C01-D8D997518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95251</xdr:rowOff>
    </xdr:from>
    <xdr:to>
      <xdr:col>6</xdr:col>
      <xdr:colOff>9525</xdr:colOff>
      <xdr:row>4</xdr:row>
      <xdr:rowOff>95251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CEA4AE79-54FC-4B48-830D-A717ABF4CDA3}"/>
            </a:ext>
          </a:extLst>
        </xdr:cNvPr>
        <xdr:cNvSpPr txBox="1">
          <a:spLocks noChangeArrowheads="1"/>
        </xdr:cNvSpPr>
      </xdr:nvSpPr>
      <xdr:spPr bwMode="auto">
        <a:xfrm>
          <a:off x="3914775" y="95251"/>
          <a:ext cx="2257425" cy="80010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Mažeikių rajono savivaldybės veiklos valdymo programos     2024–2026 metams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Calibri"/>
              <a:cs typeface="Times New Roman" panose="02020603050405020304" pitchFamily="18" charset="0"/>
            </a:rPr>
            <a:t>priedas </a:t>
          </a:r>
        </a:p>
      </xdr:txBody>
    </xdr:sp>
    <xdr:clientData/>
  </xdr:twoCellAnchor>
  <xdr:twoCellAnchor>
    <xdr:from>
      <xdr:col>1</xdr:col>
      <xdr:colOff>1619250</xdr:colOff>
      <xdr:row>102</xdr:row>
      <xdr:rowOff>9525</xdr:rowOff>
    </xdr:from>
    <xdr:to>
      <xdr:col>2</xdr:col>
      <xdr:colOff>533400</xdr:colOff>
      <xdr:row>102</xdr:row>
      <xdr:rowOff>9525</xdr:rowOff>
    </xdr:to>
    <xdr:cxnSp macro="">
      <xdr:nvCxnSpPr>
        <xdr:cNvPr id="3" name="Straight Connector 3">
          <a:extLst>
            <a:ext uri="{FF2B5EF4-FFF2-40B4-BE49-F238E27FC236}">
              <a16:creationId xmlns:a16="http://schemas.microsoft.com/office/drawing/2014/main" id="{F0B8C9D7-92AA-427C-A697-60E8BBA7485C}"/>
            </a:ext>
          </a:extLst>
        </xdr:cNvPr>
        <xdr:cNvCxnSpPr/>
      </xdr:nvCxnSpPr>
      <xdr:spPr>
        <a:xfrm>
          <a:off x="2447925" y="36747450"/>
          <a:ext cx="1381125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6C89-70A2-4BBC-9759-848722FDF9A4}">
  <dimension ref="A6:M105"/>
  <sheetViews>
    <sheetView tabSelected="1" zoomScaleNormal="100" workbookViewId="0">
      <selection activeCell="H16" sqref="H16"/>
    </sheetView>
  </sheetViews>
  <sheetFormatPr defaultRowHeight="15.75" x14ac:dyDescent="0.25"/>
  <cols>
    <col min="1" max="1" width="12.42578125" style="15" customWidth="1"/>
    <col min="2" max="2" width="37" style="15" customWidth="1"/>
    <col min="3" max="3" width="11.140625" style="42" customWidth="1"/>
    <col min="4" max="4" width="10.5703125" style="42" customWidth="1"/>
    <col min="5" max="5" width="10.7109375" style="42" customWidth="1"/>
    <col min="6" max="6" width="10.5703125" style="42" customWidth="1"/>
    <col min="7" max="7" width="10.140625" style="15" bestFit="1" customWidth="1"/>
    <col min="8" max="9" width="9.140625" style="15"/>
    <col min="10" max="10" width="9.5703125" style="15" bestFit="1" customWidth="1"/>
    <col min="11" max="16384" width="9.140625" style="15"/>
  </cols>
  <sheetData>
    <row r="6" spans="1:8" ht="35.25" customHeight="1" x14ac:dyDescent="0.25">
      <c r="A6" s="56" t="s">
        <v>554</v>
      </c>
      <c r="B6" s="56"/>
      <c r="C6" s="56"/>
      <c r="D6" s="56"/>
      <c r="E6" s="56"/>
      <c r="F6" s="56"/>
    </row>
    <row r="7" spans="1:8" x14ac:dyDescent="0.25">
      <c r="F7" s="43" t="s">
        <v>13</v>
      </c>
    </row>
    <row r="8" spans="1:8" ht="107.25" customHeight="1" x14ac:dyDescent="0.25">
      <c r="A8" s="6" t="s">
        <v>0</v>
      </c>
      <c r="B8" s="6" t="s">
        <v>1</v>
      </c>
      <c r="C8" s="44" t="s">
        <v>510</v>
      </c>
      <c r="D8" s="44" t="s">
        <v>509</v>
      </c>
      <c r="E8" s="44" t="s">
        <v>505</v>
      </c>
      <c r="F8" s="44" t="s">
        <v>504</v>
      </c>
      <c r="H8" s="8"/>
    </row>
    <row r="9" spans="1:8" ht="12" customHeight="1" x14ac:dyDescent="0.25">
      <c r="A9" s="7">
        <v>1</v>
      </c>
      <c r="B9" s="7">
        <v>2</v>
      </c>
      <c r="C9" s="45">
        <v>3</v>
      </c>
      <c r="D9" s="45">
        <v>4</v>
      </c>
      <c r="E9" s="45">
        <v>5</v>
      </c>
      <c r="F9" s="45">
        <v>6</v>
      </c>
    </row>
    <row r="10" spans="1:8" ht="33" customHeight="1" x14ac:dyDescent="0.25">
      <c r="A10" s="28" t="s">
        <v>475</v>
      </c>
      <c r="B10" s="57" t="s">
        <v>474</v>
      </c>
      <c r="C10" s="58"/>
      <c r="D10" s="58"/>
      <c r="E10" s="59"/>
      <c r="F10" s="46"/>
    </row>
    <row r="11" spans="1:8" ht="18" customHeight="1" x14ac:dyDescent="0.25">
      <c r="A11" s="28" t="s">
        <v>522</v>
      </c>
      <c r="B11" s="57" t="s">
        <v>476</v>
      </c>
      <c r="C11" s="58"/>
      <c r="D11" s="58"/>
      <c r="E11" s="59"/>
      <c r="F11" s="46"/>
    </row>
    <row r="12" spans="1:8" ht="33" customHeight="1" x14ac:dyDescent="0.25">
      <c r="A12" s="29" t="s">
        <v>523</v>
      </c>
      <c r="B12" s="23" t="str">
        <f>+priemone!C106</f>
        <v>Savivaldybės tarybos darbo organizavimas</v>
      </c>
      <c r="C12" s="40">
        <f>SUM(C13)</f>
        <v>722.50900000000001</v>
      </c>
      <c r="D12" s="39">
        <f t="shared" ref="D12:E12" si="0">SUM(D13)</f>
        <v>773</v>
      </c>
      <c r="E12" s="39">
        <f t="shared" si="0"/>
        <v>773</v>
      </c>
      <c r="F12" s="47" t="s">
        <v>481</v>
      </c>
    </row>
    <row r="13" spans="1:8" ht="35.25" customHeight="1" x14ac:dyDescent="0.25">
      <c r="A13" s="30"/>
      <c r="B13" s="24" t="s">
        <v>485</v>
      </c>
      <c r="C13" s="39">
        <f>773-20-30.491</f>
        <v>722.50900000000001</v>
      </c>
      <c r="D13" s="40">
        <v>773</v>
      </c>
      <c r="E13" s="40">
        <v>773</v>
      </c>
      <c r="F13" s="47"/>
    </row>
    <row r="14" spans="1:8" ht="30.75" customHeight="1" x14ac:dyDescent="0.25">
      <c r="A14" s="30" t="s">
        <v>524</v>
      </c>
      <c r="B14" s="24" t="str">
        <f>+priemone!C107</f>
        <v>Savivaldybės kontrolės ir audito tarnybos darbo organizavimas</v>
      </c>
      <c r="C14" s="39">
        <f>SUM(C15)</f>
        <v>228.9</v>
      </c>
      <c r="D14" s="39">
        <f t="shared" ref="D14:E14" si="1">SUM(D15)</f>
        <v>238.7</v>
      </c>
      <c r="E14" s="39">
        <f t="shared" si="1"/>
        <v>240.1</v>
      </c>
      <c r="F14" s="47" t="s">
        <v>481</v>
      </c>
    </row>
    <row r="15" spans="1:8" ht="30" customHeight="1" x14ac:dyDescent="0.25">
      <c r="A15" s="30"/>
      <c r="B15" s="24" t="s">
        <v>485</v>
      </c>
      <c r="C15" s="39">
        <v>228.9</v>
      </c>
      <c r="D15" s="40">
        <f>231.2+7.4+0.1</f>
        <v>238.7</v>
      </c>
      <c r="E15" s="40">
        <f>232.6+7.4+0.1</f>
        <v>240.1</v>
      </c>
      <c r="F15" s="47"/>
    </row>
    <row r="16" spans="1:8" ht="31.5" x14ac:dyDescent="0.25">
      <c r="A16" s="30" t="s">
        <v>525</v>
      </c>
      <c r="B16" s="24" t="str">
        <f>+priemone!C108</f>
        <v>Savivaldybės administracijos darbo organizavimas</v>
      </c>
      <c r="C16" s="38">
        <f>SUM(C17:C19)</f>
        <v>8954.1999999999989</v>
      </c>
      <c r="D16" s="38">
        <f>SUM(D17:D19)</f>
        <v>10554.869999999999</v>
      </c>
      <c r="E16" s="38">
        <f>SUM(E17:E19)</f>
        <v>11004.57</v>
      </c>
      <c r="F16" s="47" t="s">
        <v>482</v>
      </c>
    </row>
    <row r="17" spans="1:13" ht="28.5" customHeight="1" x14ac:dyDescent="0.25">
      <c r="A17" s="30"/>
      <c r="B17" s="24" t="s">
        <v>485</v>
      </c>
      <c r="C17" s="38">
        <f>10273.57-30-50-5-16-300-80-50-45+167.8-118-5.8-400-391.17</f>
        <v>8950.4</v>
      </c>
      <c r="D17" s="48">
        <v>10551.07</v>
      </c>
      <c r="E17" s="48">
        <v>11000.77</v>
      </c>
      <c r="F17" s="47"/>
      <c r="I17" s="37"/>
      <c r="K17" s="37"/>
      <c r="M17" s="37"/>
    </row>
    <row r="18" spans="1:13" ht="27.75" customHeight="1" x14ac:dyDescent="0.25">
      <c r="A18" s="30"/>
      <c r="B18" s="24" t="s">
        <v>486</v>
      </c>
      <c r="C18" s="39">
        <v>0.8</v>
      </c>
      <c r="D18" s="40">
        <v>0.8</v>
      </c>
      <c r="E18" s="40">
        <v>0.8</v>
      </c>
      <c r="F18" s="47"/>
    </row>
    <row r="19" spans="1:13" ht="30" customHeight="1" x14ac:dyDescent="0.25">
      <c r="A19" s="30"/>
      <c r="B19" s="24" t="s">
        <v>487</v>
      </c>
      <c r="C19" s="39">
        <v>3</v>
      </c>
      <c r="D19" s="40">
        <v>3</v>
      </c>
      <c r="E19" s="40">
        <v>3</v>
      </c>
      <c r="F19" s="47"/>
    </row>
    <row r="20" spans="1:13" ht="30" hidden="1" customHeight="1" x14ac:dyDescent="0.25">
      <c r="A20" s="30"/>
      <c r="B20" s="24"/>
      <c r="C20" s="39"/>
      <c r="D20" s="39"/>
      <c r="E20" s="39"/>
      <c r="F20" s="47"/>
    </row>
    <row r="21" spans="1:13" ht="30" hidden="1" customHeight="1" x14ac:dyDescent="0.25">
      <c r="A21" s="30"/>
      <c r="B21" s="24"/>
      <c r="C21" s="39"/>
      <c r="D21" s="39"/>
      <c r="E21" s="39"/>
      <c r="F21" s="47"/>
    </row>
    <row r="22" spans="1:13" ht="37.9" customHeight="1" x14ac:dyDescent="0.25">
      <c r="A22" s="30" t="s">
        <v>526</v>
      </c>
      <c r="B22" s="24" t="str">
        <f>+priemone!C110</f>
        <v>Savivaldybės mero rezervas</v>
      </c>
      <c r="C22" s="39">
        <f>+C23</f>
        <v>162</v>
      </c>
      <c r="D22" s="39">
        <f t="shared" ref="D22:E22" si="2">+D23</f>
        <v>150</v>
      </c>
      <c r="E22" s="39">
        <f t="shared" si="2"/>
        <v>150</v>
      </c>
      <c r="F22" s="47" t="s">
        <v>480</v>
      </c>
    </row>
    <row r="23" spans="1:13" ht="30" customHeight="1" x14ac:dyDescent="0.25">
      <c r="A23" s="30"/>
      <c r="B23" s="24" t="s">
        <v>485</v>
      </c>
      <c r="C23" s="39">
        <v>162</v>
      </c>
      <c r="D23" s="40">
        <v>150</v>
      </c>
      <c r="E23" s="40">
        <v>150</v>
      </c>
      <c r="F23" s="47"/>
      <c r="G23" s="16"/>
    </row>
    <row r="24" spans="1:13" ht="43.5" customHeight="1" x14ac:dyDescent="0.25">
      <c r="A24" s="30" t="s">
        <v>527</v>
      </c>
      <c r="B24" s="24" t="str">
        <f>+priemone!C111</f>
        <v>Dalyvavimas Lietuvos savivaldybių asociacijos ir regiono plėtros tarybos veikloje</v>
      </c>
      <c r="C24" s="39">
        <f>+C25</f>
        <v>27.5</v>
      </c>
      <c r="D24" s="39">
        <f t="shared" ref="D24:E24" si="3">+D25</f>
        <v>25</v>
      </c>
      <c r="E24" s="39">
        <f t="shared" si="3"/>
        <v>25</v>
      </c>
      <c r="F24" s="47" t="s">
        <v>483</v>
      </c>
      <c r="J24" s="41"/>
    </row>
    <row r="25" spans="1:13" ht="28.5" customHeight="1" x14ac:dyDescent="0.25">
      <c r="A25" s="30"/>
      <c r="B25" s="24" t="s">
        <v>485</v>
      </c>
      <c r="C25" s="39">
        <v>27.5</v>
      </c>
      <c r="D25" s="40">
        <v>25</v>
      </c>
      <c r="E25" s="40">
        <v>25</v>
      </c>
      <c r="F25" s="47"/>
      <c r="G25" s="16"/>
    </row>
    <row r="26" spans="1:13" ht="37.9" customHeight="1" x14ac:dyDescent="0.25">
      <c r="A26" s="30" t="s">
        <v>528</v>
      </c>
      <c r="B26" s="24" t="str">
        <f>+priemone!C112</f>
        <v>Savivaldybės mero fondas</v>
      </c>
      <c r="C26" s="39">
        <f>+C27</f>
        <v>40</v>
      </c>
      <c r="D26" s="39">
        <f t="shared" ref="D26:E26" si="4">+D27</f>
        <v>48</v>
      </c>
      <c r="E26" s="39">
        <f t="shared" si="4"/>
        <v>48</v>
      </c>
      <c r="F26" s="47" t="s">
        <v>480</v>
      </c>
    </row>
    <row r="27" spans="1:13" ht="28.5" customHeight="1" x14ac:dyDescent="0.25">
      <c r="A27" s="30"/>
      <c r="B27" s="24" t="s">
        <v>485</v>
      </c>
      <c r="C27" s="39">
        <f>48-8</f>
        <v>40</v>
      </c>
      <c r="D27" s="40">
        <v>48</v>
      </c>
      <c r="E27" s="40">
        <v>48</v>
      </c>
      <c r="F27" s="47"/>
    </row>
    <row r="28" spans="1:13" ht="37.9" hidden="1" customHeight="1" x14ac:dyDescent="0.25">
      <c r="A28" s="30" t="s">
        <v>529</v>
      </c>
      <c r="B28" s="24" t="str">
        <f>+priemone!C113</f>
        <v>Administracinės naštos mažinimo proceso užtikrinimas</v>
      </c>
      <c r="C28" s="22"/>
      <c r="D28" s="21"/>
      <c r="E28" s="21"/>
      <c r="F28" s="47" t="s">
        <v>508</v>
      </c>
    </row>
    <row r="29" spans="1:13" ht="31.5" hidden="1" customHeight="1" x14ac:dyDescent="0.25">
      <c r="A29" s="30"/>
      <c r="B29" s="24" t="s">
        <v>485</v>
      </c>
      <c r="C29" s="22">
        <v>0</v>
      </c>
      <c r="D29" s="21">
        <v>0</v>
      </c>
      <c r="E29" s="21">
        <v>0</v>
      </c>
      <c r="F29" s="47"/>
    </row>
    <row r="30" spans="1:13" x14ac:dyDescent="0.25">
      <c r="A30" s="28" t="s">
        <v>530</v>
      </c>
      <c r="B30" s="60" t="s">
        <v>477</v>
      </c>
      <c r="C30" s="61"/>
      <c r="D30" s="61"/>
      <c r="E30" s="62"/>
      <c r="F30" s="47"/>
    </row>
    <row r="31" spans="1:13" ht="31.5" x14ac:dyDescent="0.25">
      <c r="A31" s="30" t="s">
        <v>531</v>
      </c>
      <c r="B31" s="20" t="str">
        <f>+priemone!C115</f>
        <v>Civilinės saugos organizavimas</v>
      </c>
      <c r="C31" s="39">
        <f>+C32</f>
        <v>69.400000000000006</v>
      </c>
      <c r="D31" s="39">
        <f t="shared" ref="D31:E31" si="5">+D32</f>
        <v>69.400000000000006</v>
      </c>
      <c r="E31" s="39">
        <f t="shared" si="5"/>
        <v>69.400000000000006</v>
      </c>
      <c r="F31" s="47" t="s">
        <v>484</v>
      </c>
    </row>
    <row r="32" spans="1:13" ht="47.25" customHeight="1" x14ac:dyDescent="0.25">
      <c r="A32" s="28"/>
      <c r="B32" s="20" t="s">
        <v>488</v>
      </c>
      <c r="C32" s="39">
        <v>69.400000000000006</v>
      </c>
      <c r="D32" s="40">
        <v>69.400000000000006</v>
      </c>
      <c r="E32" s="40">
        <v>69.400000000000006</v>
      </c>
      <c r="F32" s="47"/>
    </row>
    <row r="33" spans="1:6" ht="31.5" hidden="1" customHeight="1" x14ac:dyDescent="0.25">
      <c r="A33" s="30" t="s">
        <v>532</v>
      </c>
      <c r="B33" s="20" t="str">
        <f>+priemone!C116</f>
        <v>Dalyvavimas atrenkant šauktinius į karo tarnybą</v>
      </c>
      <c r="C33" s="39"/>
      <c r="D33" s="40"/>
      <c r="E33" s="40"/>
      <c r="F33" s="47"/>
    </row>
    <row r="34" spans="1:6" ht="48" hidden="1" customHeight="1" x14ac:dyDescent="0.25">
      <c r="A34" s="28"/>
      <c r="B34" s="20" t="s">
        <v>489</v>
      </c>
      <c r="C34" s="39">
        <v>0</v>
      </c>
      <c r="D34" s="40">
        <v>0</v>
      </c>
      <c r="E34" s="40">
        <v>0</v>
      </c>
      <c r="F34" s="47"/>
    </row>
    <row r="35" spans="1:6" ht="31.5" x14ac:dyDescent="0.25">
      <c r="A35" s="30" t="s">
        <v>533</v>
      </c>
      <c r="B35" s="12" t="str">
        <f>+priemone!C117</f>
        <v>Mobilizacijos administravimas</v>
      </c>
      <c r="C35" s="39">
        <f>+C36</f>
        <v>32</v>
      </c>
      <c r="D35" s="39">
        <f t="shared" ref="D35:E35" si="6">+D36</f>
        <v>32</v>
      </c>
      <c r="E35" s="39">
        <f t="shared" si="6"/>
        <v>32</v>
      </c>
      <c r="F35" s="47" t="s">
        <v>484</v>
      </c>
    </row>
    <row r="36" spans="1:6" ht="48" customHeight="1" x14ac:dyDescent="0.25">
      <c r="A36" s="28"/>
      <c r="B36" s="12" t="s">
        <v>490</v>
      </c>
      <c r="C36" s="39">
        <v>32</v>
      </c>
      <c r="D36" s="40">
        <v>32</v>
      </c>
      <c r="E36" s="40">
        <v>32</v>
      </c>
      <c r="F36" s="47"/>
    </row>
    <row r="37" spans="1:6" ht="31.5" hidden="1" x14ac:dyDescent="0.25">
      <c r="A37" s="30" t="s">
        <v>534</v>
      </c>
      <c r="B37" s="19" t="str">
        <f>+priemone!C118</f>
        <v>Nuosavybės teisių atkūrimo nagrinėjimas</v>
      </c>
      <c r="C37" s="39"/>
      <c r="D37" s="40"/>
      <c r="E37" s="40"/>
      <c r="F37" s="47"/>
    </row>
    <row r="38" spans="1:6" ht="33.75" hidden="1" customHeight="1" x14ac:dyDescent="0.25">
      <c r="A38" s="28"/>
      <c r="B38" s="19" t="s">
        <v>485</v>
      </c>
      <c r="C38" s="39">
        <v>0</v>
      </c>
      <c r="D38" s="40">
        <v>0</v>
      </c>
      <c r="E38" s="40">
        <v>0</v>
      </c>
      <c r="F38" s="47"/>
    </row>
    <row r="39" spans="1:6" ht="31.5" x14ac:dyDescent="0.25">
      <c r="A39" s="30" t="s">
        <v>535</v>
      </c>
      <c r="B39" s="19" t="str">
        <f>+priemone!C119</f>
        <v>Civilinės būklės aktų registravimas</v>
      </c>
      <c r="C39" s="39">
        <f>+C40+C41</f>
        <v>39.700000000000003</v>
      </c>
      <c r="D39" s="39">
        <f t="shared" ref="D39:E39" si="7">+D40+D41</f>
        <v>39.700000000000003</v>
      </c>
      <c r="E39" s="39">
        <f t="shared" si="7"/>
        <v>39.700000000000003</v>
      </c>
      <c r="F39" s="47" t="s">
        <v>484</v>
      </c>
    </row>
    <row r="40" spans="1:6" ht="44.25" customHeight="1" x14ac:dyDescent="0.25">
      <c r="A40" s="28"/>
      <c r="B40" s="19" t="s">
        <v>491</v>
      </c>
      <c r="C40" s="39">
        <v>35.200000000000003</v>
      </c>
      <c r="D40" s="40">
        <v>35.200000000000003</v>
      </c>
      <c r="E40" s="40">
        <v>35.200000000000003</v>
      </c>
      <c r="F40" s="47"/>
    </row>
    <row r="41" spans="1:6" ht="28.5" customHeight="1" x14ac:dyDescent="0.25">
      <c r="A41" s="28"/>
      <c r="B41" s="19" t="s">
        <v>485</v>
      </c>
      <c r="C41" s="40">
        <v>4.5</v>
      </c>
      <c r="D41" s="40">
        <v>4.5</v>
      </c>
      <c r="E41" s="40">
        <v>4.5</v>
      </c>
      <c r="F41" s="47"/>
    </row>
    <row r="42" spans="1:6" ht="31.5" x14ac:dyDescent="0.25">
      <c r="A42" s="30" t="s">
        <v>536</v>
      </c>
      <c r="B42" s="19" t="str">
        <f>+priemone!C120</f>
        <v>Archyvinių dokumentų tvarkymas</v>
      </c>
      <c r="C42" s="39">
        <f>+C43</f>
        <v>45.4</v>
      </c>
      <c r="D42" s="39">
        <f t="shared" ref="D42:E42" si="8">+D43</f>
        <v>45.4</v>
      </c>
      <c r="E42" s="39">
        <f t="shared" si="8"/>
        <v>45.4</v>
      </c>
      <c r="F42" s="47" t="s">
        <v>484</v>
      </c>
    </row>
    <row r="43" spans="1:6" ht="44.25" customHeight="1" x14ac:dyDescent="0.25">
      <c r="A43" s="28"/>
      <c r="B43" s="19" t="s">
        <v>492</v>
      </c>
      <c r="C43" s="39">
        <v>45.4</v>
      </c>
      <c r="D43" s="40">
        <v>45.4</v>
      </c>
      <c r="E43" s="40">
        <v>45.4</v>
      </c>
      <c r="F43" s="47"/>
    </row>
    <row r="44" spans="1:6" ht="31.5" x14ac:dyDescent="0.25">
      <c r="A44" s="30" t="s">
        <v>537</v>
      </c>
      <c r="B44" s="19" t="str">
        <f>+priemone!C121</f>
        <v>Valstybinės kalbos vartojimo kontrolė</v>
      </c>
      <c r="C44" s="39">
        <f>+C45</f>
        <v>9</v>
      </c>
      <c r="D44" s="39">
        <f t="shared" ref="D44:E44" si="9">+D45</f>
        <v>9</v>
      </c>
      <c r="E44" s="39">
        <f t="shared" si="9"/>
        <v>9</v>
      </c>
      <c r="F44" s="47" t="s">
        <v>484</v>
      </c>
    </row>
    <row r="45" spans="1:6" ht="51.75" customHeight="1" x14ac:dyDescent="0.25">
      <c r="A45" s="28"/>
      <c r="B45" s="12" t="s">
        <v>493</v>
      </c>
      <c r="C45" s="39">
        <v>9</v>
      </c>
      <c r="D45" s="40">
        <v>9</v>
      </c>
      <c r="E45" s="40">
        <v>9</v>
      </c>
      <c r="F45" s="47"/>
    </row>
    <row r="46" spans="1:6" ht="31.5" customHeight="1" x14ac:dyDescent="0.25">
      <c r="A46" s="30" t="s">
        <v>538</v>
      </c>
      <c r="B46" s="13" t="str">
        <f>+priemone!C122</f>
        <v>Gyvenamosios vietos deklaravimas</v>
      </c>
      <c r="C46" s="39">
        <f>+C47+C48</f>
        <v>24.4</v>
      </c>
      <c r="D46" s="39">
        <f t="shared" ref="D46:E46" si="10">+D47+D48</f>
        <v>25.700000000000003</v>
      </c>
      <c r="E46" s="39">
        <f t="shared" si="10"/>
        <v>27</v>
      </c>
      <c r="F46" s="47" t="s">
        <v>484</v>
      </c>
    </row>
    <row r="47" spans="1:6" ht="29.25" customHeight="1" x14ac:dyDescent="0.25">
      <c r="A47" s="30"/>
      <c r="B47" s="12" t="s">
        <v>485</v>
      </c>
      <c r="C47" s="39">
        <v>18.8</v>
      </c>
      <c r="D47" s="40">
        <v>20.100000000000001</v>
      </c>
      <c r="E47" s="40">
        <v>21.4</v>
      </c>
      <c r="F47" s="47"/>
    </row>
    <row r="48" spans="1:6" ht="47.25" customHeight="1" x14ac:dyDescent="0.25">
      <c r="A48" s="30"/>
      <c r="B48" s="14" t="s">
        <v>494</v>
      </c>
      <c r="C48" s="39">
        <v>5.6</v>
      </c>
      <c r="D48" s="40">
        <v>5.6</v>
      </c>
      <c r="E48" s="40">
        <v>5.6</v>
      </c>
      <c r="F48" s="47"/>
    </row>
    <row r="49" spans="1:8" ht="31.5" x14ac:dyDescent="0.25">
      <c r="A49" s="30" t="s">
        <v>539</v>
      </c>
      <c r="B49" s="18" t="str">
        <f>+priemone!C124</f>
        <v>Įstatymų priskirtų  registrų tvarkymas</v>
      </c>
      <c r="C49" s="39">
        <f>+C50</f>
        <v>0.8</v>
      </c>
      <c r="D49" s="39">
        <f t="shared" ref="D49:E49" si="11">+D50</f>
        <v>0.8</v>
      </c>
      <c r="E49" s="39">
        <f t="shared" si="11"/>
        <v>0.8</v>
      </c>
      <c r="F49" s="47" t="s">
        <v>484</v>
      </c>
    </row>
    <row r="50" spans="1:8" ht="47.25" x14ac:dyDescent="0.25">
      <c r="A50" s="30"/>
      <c r="B50" s="14" t="s">
        <v>495</v>
      </c>
      <c r="C50" s="39">
        <v>0.8</v>
      </c>
      <c r="D50" s="40">
        <v>0.8</v>
      </c>
      <c r="E50" s="40">
        <v>0.8</v>
      </c>
      <c r="F50" s="47"/>
    </row>
    <row r="51" spans="1:8" ht="28.5" hidden="1" customHeight="1" x14ac:dyDescent="0.25">
      <c r="A51" s="30" t="s">
        <v>540</v>
      </c>
      <c r="B51" s="14" t="str">
        <f>+priemone!C125</f>
        <v>Valstybės garantijos nuomininkams</v>
      </c>
      <c r="C51" s="40"/>
      <c r="D51" s="40"/>
      <c r="E51" s="40"/>
      <c r="F51" s="47"/>
    </row>
    <row r="52" spans="1:8" ht="31.15" hidden="1" customHeight="1" x14ac:dyDescent="0.25">
      <c r="A52" s="30"/>
      <c r="B52" s="12" t="s">
        <v>489</v>
      </c>
      <c r="C52" s="40">
        <v>0</v>
      </c>
      <c r="D52" s="40">
        <v>0</v>
      </c>
      <c r="E52" s="40">
        <v>0</v>
      </c>
      <c r="F52" s="47"/>
    </row>
    <row r="53" spans="1:8" ht="34.9" customHeight="1" x14ac:dyDescent="0.25">
      <c r="A53" s="30" t="s">
        <v>541</v>
      </c>
      <c r="B53" s="14" t="str">
        <f>+priemone!C126</f>
        <v>Pirminė teisinė pagalba pagal valstybės garantuojamos teisinės pagalbos įstatymą</v>
      </c>
      <c r="C53" s="40">
        <f>+C54</f>
        <v>6</v>
      </c>
      <c r="D53" s="40">
        <f t="shared" ref="D53:E53" si="12">+D54</f>
        <v>6</v>
      </c>
      <c r="E53" s="40">
        <f t="shared" si="12"/>
        <v>6</v>
      </c>
      <c r="F53" s="47" t="s">
        <v>484</v>
      </c>
    </row>
    <row r="54" spans="1:8" ht="49.5" customHeight="1" x14ac:dyDescent="0.25">
      <c r="A54" s="30"/>
      <c r="B54" s="14" t="s">
        <v>496</v>
      </c>
      <c r="C54" s="40">
        <v>6</v>
      </c>
      <c r="D54" s="40">
        <v>6</v>
      </c>
      <c r="E54" s="40">
        <v>6</v>
      </c>
      <c r="F54" s="47"/>
    </row>
    <row r="55" spans="1:8" ht="33" customHeight="1" x14ac:dyDescent="0.25">
      <c r="A55" s="30" t="s">
        <v>542</v>
      </c>
      <c r="B55" s="14" t="str">
        <f>+priemone!C127</f>
        <v>Jaunimo teisių apsauga</v>
      </c>
      <c r="C55" s="40">
        <f>+C56</f>
        <v>27.1</v>
      </c>
      <c r="D55" s="40">
        <f t="shared" ref="D55:E55" si="13">+D56</f>
        <v>27.1</v>
      </c>
      <c r="E55" s="40">
        <f t="shared" si="13"/>
        <v>27.1</v>
      </c>
      <c r="F55" s="47" t="s">
        <v>484</v>
      </c>
    </row>
    <row r="56" spans="1:8" ht="47.25" x14ac:dyDescent="0.25">
      <c r="A56" s="30"/>
      <c r="B56" s="14" t="s">
        <v>497</v>
      </c>
      <c r="C56" s="40">
        <v>27.1</v>
      </c>
      <c r="D56" s="40">
        <v>27.1</v>
      </c>
      <c r="E56" s="40">
        <v>27.1</v>
      </c>
      <c r="F56" s="47"/>
    </row>
    <row r="57" spans="1:8" ht="30.75" customHeight="1" x14ac:dyDescent="0.25">
      <c r="A57" s="30" t="s">
        <v>543</v>
      </c>
      <c r="B57" s="14" t="str">
        <f>+priemone!C128</f>
        <v>Žemės ūkio funkcijų vykdymas</v>
      </c>
      <c r="C57" s="40">
        <f>+C58+C59</f>
        <v>378.29999999999995</v>
      </c>
      <c r="D57" s="40">
        <f t="shared" ref="D57:E57" si="14">+D58+D59</f>
        <v>372.6</v>
      </c>
      <c r="E57" s="40">
        <f t="shared" si="14"/>
        <v>380.2</v>
      </c>
      <c r="F57" s="47" t="s">
        <v>484</v>
      </c>
    </row>
    <row r="58" spans="1:8" ht="27" customHeight="1" x14ac:dyDescent="0.25">
      <c r="A58" s="30"/>
      <c r="B58" s="12" t="s">
        <v>485</v>
      </c>
      <c r="C58" s="40">
        <v>135.1</v>
      </c>
      <c r="D58" s="40">
        <v>129.4</v>
      </c>
      <c r="E58" s="40">
        <v>137</v>
      </c>
      <c r="F58" s="47"/>
      <c r="H58" s="37"/>
    </row>
    <row r="59" spans="1:8" ht="47.25" x14ac:dyDescent="0.25">
      <c r="A59" s="30"/>
      <c r="B59" s="14" t="s">
        <v>498</v>
      </c>
      <c r="C59" s="40">
        <v>243.2</v>
      </c>
      <c r="D59" s="40">
        <v>243.2</v>
      </c>
      <c r="E59" s="40">
        <v>243.2</v>
      </c>
      <c r="F59" s="47"/>
      <c r="H59" s="16"/>
    </row>
    <row r="60" spans="1:8" ht="28.5" hidden="1" customHeight="1" x14ac:dyDescent="0.25">
      <c r="A60" s="5" t="s">
        <v>506</v>
      </c>
      <c r="B60" s="14" t="str">
        <f>+priemone!C129</f>
        <v>Viešųjų darbų administravimas</v>
      </c>
      <c r="C60" s="40"/>
      <c r="D60" s="40"/>
      <c r="E60" s="40"/>
      <c r="F60" s="47"/>
    </row>
    <row r="61" spans="1:8" ht="47.25" hidden="1" x14ac:dyDescent="0.25">
      <c r="A61" s="5"/>
      <c r="B61" s="12" t="s">
        <v>489</v>
      </c>
      <c r="C61" s="40">
        <v>0</v>
      </c>
      <c r="D61" s="40">
        <v>0</v>
      </c>
      <c r="E61" s="40">
        <v>0</v>
      </c>
      <c r="F61" s="47"/>
    </row>
    <row r="62" spans="1:8" ht="28.5" customHeight="1" x14ac:dyDescent="0.25">
      <c r="A62" s="30" t="s">
        <v>544</v>
      </c>
      <c r="B62" s="14" t="str">
        <f>+priemone!C130</f>
        <v>Duomenų valstybės registrui teikimas</v>
      </c>
      <c r="C62" s="40">
        <f>+C63+C64+C65</f>
        <v>21.200000000000003</v>
      </c>
      <c r="D62" s="40">
        <f t="shared" ref="D62:E62" si="15">+D63+D64+D65</f>
        <v>21.200000000000003</v>
      </c>
      <c r="E62" s="40">
        <f t="shared" si="15"/>
        <v>21.200000000000003</v>
      </c>
      <c r="F62" s="47" t="s">
        <v>484</v>
      </c>
    </row>
    <row r="63" spans="1:8" ht="49.5" customHeight="1" x14ac:dyDescent="0.25">
      <c r="A63" s="30"/>
      <c r="B63" s="14" t="s">
        <v>498</v>
      </c>
      <c r="C63" s="40">
        <v>3.5</v>
      </c>
      <c r="D63" s="40">
        <v>3.5</v>
      </c>
      <c r="E63" s="40">
        <v>3.5</v>
      </c>
      <c r="F63" s="47"/>
    </row>
    <row r="64" spans="1:8" ht="48" customHeight="1" x14ac:dyDescent="0.25">
      <c r="A64" s="30"/>
      <c r="B64" s="14" t="s">
        <v>499</v>
      </c>
      <c r="C64" s="40">
        <v>0.9</v>
      </c>
      <c r="D64" s="40">
        <v>0.9</v>
      </c>
      <c r="E64" s="40">
        <v>0.9</v>
      </c>
      <c r="F64" s="47"/>
    </row>
    <row r="65" spans="1:6" ht="43.5" customHeight="1" x14ac:dyDescent="0.25">
      <c r="A65" s="30"/>
      <c r="B65" s="14" t="s">
        <v>500</v>
      </c>
      <c r="C65" s="40">
        <v>16.8</v>
      </c>
      <c r="D65" s="40">
        <v>16.8</v>
      </c>
      <c r="E65" s="40">
        <v>16.8</v>
      </c>
      <c r="F65" s="47"/>
    </row>
    <row r="66" spans="1:6" ht="28.5" customHeight="1" x14ac:dyDescent="0.25">
      <c r="A66" s="30" t="s">
        <v>545</v>
      </c>
      <c r="B66" s="14" t="str">
        <f>+priemone!C131</f>
        <v>Priešgaisrinių tarnybų organizavimas</v>
      </c>
      <c r="C66" s="40">
        <f>+C67+C68</f>
        <v>841.40000000000009</v>
      </c>
      <c r="D66" s="40">
        <f t="shared" ref="D66:E66" si="16">+D67+D68</f>
        <v>844.30000000000007</v>
      </c>
      <c r="E66" s="40">
        <f t="shared" si="16"/>
        <v>845.40000000000009</v>
      </c>
      <c r="F66" s="47" t="s">
        <v>484</v>
      </c>
    </row>
    <row r="67" spans="1:6" ht="43.5" customHeight="1" x14ac:dyDescent="0.25">
      <c r="A67" s="5"/>
      <c r="B67" s="14" t="s">
        <v>501</v>
      </c>
      <c r="C67" s="40">
        <v>824.2</v>
      </c>
      <c r="D67" s="40">
        <v>824.2</v>
      </c>
      <c r="E67" s="40">
        <v>824.2</v>
      </c>
      <c r="F67" s="47"/>
    </row>
    <row r="68" spans="1:6" ht="28.5" customHeight="1" x14ac:dyDescent="0.25">
      <c r="A68" s="5"/>
      <c r="B68" s="12" t="s">
        <v>485</v>
      </c>
      <c r="C68" s="40">
        <v>17.2</v>
      </c>
      <c r="D68" s="40">
        <v>20.100000000000001</v>
      </c>
      <c r="E68" s="40">
        <v>21.2</v>
      </c>
      <c r="F68" s="47"/>
    </row>
    <row r="69" spans="1:6" ht="31.5" x14ac:dyDescent="0.25">
      <c r="A69" s="5" t="s">
        <v>518</v>
      </c>
      <c r="B69" s="27" t="s">
        <v>513</v>
      </c>
      <c r="C69" s="39">
        <f>+C70</f>
        <v>29.849</v>
      </c>
      <c r="D69" s="39">
        <f t="shared" ref="D69:E69" si="17">+D70</f>
        <v>34.393000000000001</v>
      </c>
      <c r="E69" s="39">
        <f t="shared" si="17"/>
        <v>34.393000000000001</v>
      </c>
      <c r="F69" s="47"/>
    </row>
    <row r="70" spans="1:6" ht="54.75" customHeight="1" x14ac:dyDescent="0.25">
      <c r="A70" s="5"/>
      <c r="B70" s="14" t="s">
        <v>521</v>
      </c>
      <c r="C70" s="39">
        <v>29.849</v>
      </c>
      <c r="D70" s="40">
        <v>34.393000000000001</v>
      </c>
      <c r="E70" s="40">
        <v>34.393000000000001</v>
      </c>
      <c r="F70" s="47"/>
    </row>
    <row r="71" spans="1:6" ht="45.75" customHeight="1" x14ac:dyDescent="0.25">
      <c r="A71" s="5" t="s">
        <v>519</v>
      </c>
      <c r="B71" s="12" t="s">
        <v>520</v>
      </c>
      <c r="C71" s="40">
        <f>+C72</f>
        <v>65.843999999999994</v>
      </c>
      <c r="D71" s="40">
        <f t="shared" ref="D71:E71" si="18">+D72</f>
        <v>65.843999999999994</v>
      </c>
      <c r="E71" s="40">
        <f t="shared" si="18"/>
        <v>65.843999999999994</v>
      </c>
      <c r="F71" s="47"/>
    </row>
    <row r="72" spans="1:6" ht="45" customHeight="1" x14ac:dyDescent="0.25">
      <c r="A72" s="30"/>
      <c r="B72" s="14" t="s">
        <v>553</v>
      </c>
      <c r="C72" s="40">
        <v>65.843999999999994</v>
      </c>
      <c r="D72" s="40">
        <v>65.843999999999994</v>
      </c>
      <c r="E72" s="40">
        <v>65.843999999999994</v>
      </c>
      <c r="F72" s="47"/>
    </row>
    <row r="73" spans="1:6" x14ac:dyDescent="0.25">
      <c r="A73" s="28" t="s">
        <v>546</v>
      </c>
      <c r="B73" s="26" t="s">
        <v>478</v>
      </c>
      <c r="C73" s="49"/>
      <c r="D73" s="49"/>
      <c r="E73" s="50"/>
      <c r="F73" s="47"/>
    </row>
    <row r="74" spans="1:6" ht="31.5" x14ac:dyDescent="0.25">
      <c r="A74" s="30" t="s">
        <v>547</v>
      </c>
      <c r="B74" s="12" t="str">
        <f>+priemone!C132</f>
        <v>Paimtų paskolų grąžinimas numatytu laiku.</v>
      </c>
      <c r="C74" s="51">
        <f>+C75</f>
        <v>747</v>
      </c>
      <c r="D74" s="51">
        <f t="shared" ref="D74:E74" si="19">+D75</f>
        <v>770</v>
      </c>
      <c r="E74" s="51">
        <f t="shared" si="19"/>
        <v>722.4</v>
      </c>
      <c r="F74" s="47" t="s">
        <v>480</v>
      </c>
    </row>
    <row r="75" spans="1:6" ht="35.25" customHeight="1" x14ac:dyDescent="0.25">
      <c r="A75" s="28"/>
      <c r="B75" s="12" t="s">
        <v>502</v>
      </c>
      <c r="C75" s="51">
        <v>747</v>
      </c>
      <c r="D75" s="52">
        <v>770</v>
      </c>
      <c r="E75" s="52">
        <v>722.4</v>
      </c>
      <c r="F75" s="47"/>
    </row>
    <row r="76" spans="1:6" ht="31.5" x14ac:dyDescent="0.25">
      <c r="A76" s="30" t="s">
        <v>548</v>
      </c>
      <c r="B76" s="12" t="str">
        <f>+priemone!C133</f>
        <v>Palūkanų bei kitų paskolų aptarnavimo išlaidų mokėjimas.</v>
      </c>
      <c r="C76" s="51">
        <f>+C77</f>
        <v>204</v>
      </c>
      <c r="D76" s="51">
        <f t="shared" ref="D76:E76" si="20">+D77</f>
        <v>144.4</v>
      </c>
      <c r="E76" s="51">
        <f t="shared" si="20"/>
        <v>91.1</v>
      </c>
      <c r="F76" s="47" t="s">
        <v>480</v>
      </c>
    </row>
    <row r="77" spans="1:6" ht="27" customHeight="1" x14ac:dyDescent="0.25">
      <c r="A77" s="28"/>
      <c r="B77" s="12" t="s">
        <v>503</v>
      </c>
      <c r="C77" s="51">
        <v>204</v>
      </c>
      <c r="D77" s="52">
        <v>144.4</v>
      </c>
      <c r="E77" s="52">
        <v>91.1</v>
      </c>
      <c r="F77" s="47"/>
    </row>
    <row r="78" spans="1:6" ht="31.5" x14ac:dyDescent="0.25">
      <c r="A78" s="5" t="s">
        <v>479</v>
      </c>
      <c r="B78" s="12" t="str">
        <f>+priemone!C134</f>
        <v>Prisiimtų skolinių įsipareigojimų vykdymas numatytu laiku</v>
      </c>
      <c r="C78" s="51">
        <f>+C79</f>
        <v>5.8</v>
      </c>
      <c r="D78" s="51">
        <f t="shared" ref="D78:E78" si="21">+D79</f>
        <v>5.8</v>
      </c>
      <c r="E78" s="51">
        <f t="shared" si="21"/>
        <v>5.8</v>
      </c>
      <c r="F78" s="47" t="s">
        <v>480</v>
      </c>
    </row>
    <row r="79" spans="1:6" ht="30.75" customHeight="1" x14ac:dyDescent="0.25">
      <c r="A79" s="4"/>
      <c r="B79" s="12" t="s">
        <v>485</v>
      </c>
      <c r="C79" s="51">
        <v>5.8</v>
      </c>
      <c r="D79" s="52">
        <v>5.8</v>
      </c>
      <c r="E79" s="52">
        <v>5.8</v>
      </c>
      <c r="F79" s="47"/>
    </row>
    <row r="80" spans="1:6" ht="31.5" hidden="1" x14ac:dyDescent="0.25">
      <c r="A80" s="5" t="s">
        <v>507</v>
      </c>
      <c r="B80" s="12" t="str">
        <f>+priemone!C135</f>
        <v xml:space="preserve"> Bendrosios dotacijos kompensacijos valstybės biudžetui grąžinimas.</v>
      </c>
      <c r="C80" s="51"/>
      <c r="D80" s="52"/>
      <c r="E80" s="52"/>
      <c r="F80" s="47"/>
    </row>
    <row r="81" spans="1:9" ht="30.75" hidden="1" customHeight="1" x14ac:dyDescent="0.25">
      <c r="A81" s="4"/>
      <c r="B81" s="12" t="s">
        <v>485</v>
      </c>
      <c r="C81" s="51">
        <v>0</v>
      </c>
      <c r="D81" s="52">
        <v>0</v>
      </c>
      <c r="E81" s="52">
        <v>0</v>
      </c>
      <c r="F81" s="47"/>
    </row>
    <row r="82" spans="1:9" ht="35.25" customHeight="1" x14ac:dyDescent="0.25">
      <c r="A82" s="31" t="s">
        <v>514</v>
      </c>
      <c r="B82" s="32" t="s">
        <v>550</v>
      </c>
      <c r="C82" s="51">
        <f>+C83+C85</f>
        <v>104.2</v>
      </c>
      <c r="D82" s="51">
        <f t="shared" ref="D82:E82" si="22">+D83+D85</f>
        <v>144.19999999999999</v>
      </c>
      <c r="E82" s="51">
        <f t="shared" si="22"/>
        <v>144.19999999999999</v>
      </c>
      <c r="F82" s="47"/>
      <c r="G82" s="41"/>
    </row>
    <row r="83" spans="1:9" ht="30.75" customHeight="1" x14ac:dyDescent="0.25">
      <c r="A83" s="31" t="s">
        <v>515</v>
      </c>
      <c r="B83" s="14" t="s">
        <v>549</v>
      </c>
      <c r="C83" s="51">
        <v>51</v>
      </c>
      <c r="D83" s="52">
        <v>51</v>
      </c>
      <c r="E83" s="52">
        <v>51</v>
      </c>
      <c r="F83" s="47"/>
    </row>
    <row r="84" spans="1:9" ht="30.75" customHeight="1" x14ac:dyDescent="0.25">
      <c r="A84" s="33"/>
      <c r="B84" s="14" t="s">
        <v>485</v>
      </c>
      <c r="C84" s="51">
        <v>51</v>
      </c>
      <c r="D84" s="52">
        <v>51</v>
      </c>
      <c r="E84" s="52">
        <v>51</v>
      </c>
      <c r="F84" s="47"/>
    </row>
    <row r="85" spans="1:9" ht="30.75" customHeight="1" x14ac:dyDescent="0.25">
      <c r="A85" s="31" t="s">
        <v>516</v>
      </c>
      <c r="B85" s="14" t="s">
        <v>551</v>
      </c>
      <c r="C85" s="51">
        <f>+C86</f>
        <v>53.2</v>
      </c>
      <c r="D85" s="52">
        <v>93.2</v>
      </c>
      <c r="E85" s="52">
        <v>93.2</v>
      </c>
      <c r="F85" s="47"/>
    </row>
    <row r="86" spans="1:9" ht="30.75" customHeight="1" x14ac:dyDescent="0.25">
      <c r="A86" s="33"/>
      <c r="B86" s="14" t="s">
        <v>485</v>
      </c>
      <c r="C86" s="51">
        <f>93.2-20-20</f>
        <v>53.2</v>
      </c>
      <c r="D86" s="52">
        <v>93.2</v>
      </c>
      <c r="E86" s="52">
        <v>93.2</v>
      </c>
      <c r="F86" s="47"/>
    </row>
    <row r="87" spans="1:9" ht="30.75" customHeight="1" x14ac:dyDescent="0.25">
      <c r="A87" s="34" t="s">
        <v>517</v>
      </c>
      <c r="B87" s="35" t="s">
        <v>552</v>
      </c>
      <c r="C87" s="51">
        <f>+C88</f>
        <v>47.099999999999994</v>
      </c>
      <c r="D87" s="51">
        <f t="shared" ref="D87:E87" si="23">+D88</f>
        <v>97.1</v>
      </c>
      <c r="E87" s="51">
        <f t="shared" si="23"/>
        <v>97.1</v>
      </c>
      <c r="F87" s="47"/>
    </row>
    <row r="88" spans="1:9" ht="30.75" customHeight="1" x14ac:dyDescent="0.25">
      <c r="A88" s="5"/>
      <c r="B88" s="24" t="s">
        <v>485</v>
      </c>
      <c r="C88" s="51">
        <f>97.1-50</f>
        <v>47.099999999999994</v>
      </c>
      <c r="D88" s="52">
        <f>97.1</f>
        <v>97.1</v>
      </c>
      <c r="E88" s="52">
        <f>97.1</f>
        <v>97.1</v>
      </c>
      <c r="F88" s="47"/>
    </row>
    <row r="89" spans="1:9" ht="15.75" customHeight="1" x14ac:dyDescent="0.25">
      <c r="A89" s="63" t="s">
        <v>2</v>
      </c>
      <c r="B89" s="64"/>
      <c r="C89" s="53"/>
      <c r="D89" s="53"/>
      <c r="E89" s="53"/>
      <c r="F89" s="47"/>
    </row>
    <row r="90" spans="1:9" ht="31.5" x14ac:dyDescent="0.25">
      <c r="A90" s="2"/>
      <c r="B90" s="1" t="s">
        <v>3</v>
      </c>
      <c r="C90" s="54">
        <f>+C92+C93+C94+C95+C96+C97</f>
        <v>12833.601999999999</v>
      </c>
      <c r="D90" s="54">
        <f t="shared" ref="D90:E90" si="24">+D92+D93+D94+D95+D96+D97</f>
        <v>14544.507</v>
      </c>
      <c r="E90" s="54">
        <f t="shared" si="24"/>
        <v>14904.707</v>
      </c>
      <c r="F90" s="47"/>
    </row>
    <row r="91" spans="1:9" x14ac:dyDescent="0.25">
      <c r="A91" s="3"/>
      <c r="B91" s="1" t="s">
        <v>512</v>
      </c>
      <c r="C91" s="54"/>
      <c r="D91" s="54"/>
      <c r="E91" s="54"/>
      <c r="F91" s="47"/>
    </row>
    <row r="92" spans="1:9" ht="47.45" customHeight="1" x14ac:dyDescent="0.25">
      <c r="A92" s="3"/>
      <c r="B92" s="1" t="s">
        <v>4</v>
      </c>
      <c r="C92" s="52">
        <f>+C13+C15+C17+C23+C25+C27+C29+C38+C41+C47+C58+C68+C75+C77+C79+C81+C85+C83+C87-2121.609</f>
        <v>9293.4</v>
      </c>
      <c r="D92" s="52">
        <f>+D13+D15+D17+D23+D25+D27+D29+D38+D41+D47+D58+D68+D75+D77+D79+D81+D85+D83+D87</f>
        <v>13121.37</v>
      </c>
      <c r="E92" s="52">
        <f>+E13+E15+E17+E23+E25+E27+E29+E38+E41+E47+E58+E68+E75+E77+E79+E81+E85+E83+E87</f>
        <v>13481.570000000002</v>
      </c>
      <c r="F92" s="47"/>
      <c r="I92" s="17"/>
    </row>
    <row r="93" spans="1:9" ht="32.450000000000003" customHeight="1" x14ac:dyDescent="0.25">
      <c r="A93" s="3"/>
      <c r="B93" s="1" t="s">
        <v>5</v>
      </c>
      <c r="C93" s="52">
        <f>+C32+C36+C40+C43+C45+C48+C50+C54+C56+C59+C63+C64+C65+C67+C69+C71</f>
        <v>1414.7930000000001</v>
      </c>
      <c r="D93" s="52">
        <f t="shared" ref="D93:E93" si="25">+D32+D36+D40+D43+D45+D48+D50+D54+D56+D59+D63+D64+D65+D67+D69+D71</f>
        <v>1419.3370000000002</v>
      </c>
      <c r="E93" s="52">
        <f t="shared" si="25"/>
        <v>1419.3370000000002</v>
      </c>
      <c r="F93" s="47"/>
    </row>
    <row r="94" spans="1:9" ht="19.899999999999999" customHeight="1" x14ac:dyDescent="0.25">
      <c r="A94" s="3"/>
      <c r="B94" s="1" t="s">
        <v>6</v>
      </c>
      <c r="C94" s="52">
        <f>+C19+C18</f>
        <v>3.8</v>
      </c>
      <c r="D94" s="52">
        <f>+D19+D18</f>
        <v>3.8</v>
      </c>
      <c r="E94" s="52">
        <f>+E19+E18</f>
        <v>3.8</v>
      </c>
      <c r="F94" s="47"/>
    </row>
    <row r="95" spans="1:9" ht="32.450000000000003" customHeight="1" x14ac:dyDescent="0.25">
      <c r="A95" s="3"/>
      <c r="B95" s="1" t="s">
        <v>7</v>
      </c>
      <c r="C95" s="52">
        <v>0</v>
      </c>
      <c r="D95" s="52">
        <v>0</v>
      </c>
      <c r="E95" s="52">
        <v>0</v>
      </c>
      <c r="F95" s="47"/>
    </row>
    <row r="96" spans="1:9" x14ac:dyDescent="0.25">
      <c r="A96" s="3"/>
      <c r="B96" s="1" t="s">
        <v>8</v>
      </c>
      <c r="C96" s="52">
        <v>0</v>
      </c>
      <c r="D96" s="52">
        <v>0</v>
      </c>
      <c r="E96" s="52">
        <v>0</v>
      </c>
      <c r="F96" s="47"/>
    </row>
    <row r="97" spans="1:10" ht="20.45" customHeight="1" x14ac:dyDescent="0.25">
      <c r="A97" s="3"/>
      <c r="B97" s="1" t="s">
        <v>9</v>
      </c>
      <c r="C97" s="54">
        <v>2121.6089999999999</v>
      </c>
      <c r="D97" s="54">
        <v>0</v>
      </c>
      <c r="E97" s="54">
        <v>0</v>
      </c>
      <c r="F97" s="47"/>
    </row>
    <row r="98" spans="1:10" ht="30" customHeight="1" x14ac:dyDescent="0.25">
      <c r="A98" s="3"/>
      <c r="B98" s="25" t="s">
        <v>511</v>
      </c>
      <c r="C98" s="52">
        <v>0</v>
      </c>
      <c r="D98" s="52">
        <v>0</v>
      </c>
      <c r="E98" s="52">
        <v>0</v>
      </c>
      <c r="F98" s="47"/>
      <c r="I98" s="17"/>
    </row>
    <row r="99" spans="1:10" ht="34.9" customHeight="1" x14ac:dyDescent="0.25">
      <c r="A99" s="3"/>
      <c r="B99" s="2" t="s">
        <v>12</v>
      </c>
      <c r="C99" s="54">
        <f>+C90+C98</f>
        <v>12833.601999999999</v>
      </c>
      <c r="D99" s="54">
        <f t="shared" ref="D99:E99" si="26">+D90+D98</f>
        <v>14544.507</v>
      </c>
      <c r="E99" s="54">
        <f t="shared" si="26"/>
        <v>14904.707</v>
      </c>
      <c r="F99" s="47"/>
      <c r="G99" s="36"/>
      <c r="H99" s="17"/>
      <c r="I99" s="17"/>
      <c r="J99" s="17"/>
    </row>
    <row r="100" spans="1:10" ht="19.149999999999999" customHeight="1" x14ac:dyDescent="0.25">
      <c r="A100" s="3"/>
      <c r="B100" s="1" t="s">
        <v>10</v>
      </c>
      <c r="C100" s="46"/>
      <c r="D100" s="46"/>
      <c r="E100" s="46"/>
      <c r="F100" s="47"/>
    </row>
    <row r="101" spans="1:10" ht="48.6" customHeight="1" x14ac:dyDescent="0.25">
      <c r="A101" s="3"/>
      <c r="B101" s="1" t="s">
        <v>11</v>
      </c>
      <c r="C101" s="53">
        <f>+C99*100/11221.967-100</f>
        <v>14.361430576297352</v>
      </c>
      <c r="D101" s="53">
        <f>+D99*100/C99-100</f>
        <v>13.331448177993991</v>
      </c>
      <c r="E101" s="53">
        <f>+E99*100/D99-100</f>
        <v>2.4765363308636097</v>
      </c>
      <c r="F101" s="47"/>
    </row>
    <row r="102" spans="1:10" ht="49.5" customHeight="1" x14ac:dyDescent="0.25"/>
    <row r="105" spans="1:10" x14ac:dyDescent="0.25">
      <c r="C105" s="55"/>
    </row>
  </sheetData>
  <mergeCells count="5">
    <mergeCell ref="A6:F6"/>
    <mergeCell ref="B10:E10"/>
    <mergeCell ref="B11:E11"/>
    <mergeCell ref="B30:E30"/>
    <mergeCell ref="A89:B89"/>
  </mergeCells>
  <pageMargins left="1.1811023622047245" right="0.39370078740157483" top="0.78740157480314965" bottom="0.78740157480314965" header="0.31496062992125984" footer="0.31496062992125984"/>
  <pageSetup paperSize="9" scale="92" orientation="portrait" r:id="rId1"/>
  <rowBreaks count="2" manualBreakCount="2">
    <brk id="29" max="16383" man="1"/>
    <brk id="7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C6004-AAE4-4352-A237-D63FBA082628}">
  <dimension ref="A1:D256"/>
  <sheetViews>
    <sheetView topLeftCell="B1" workbookViewId="0">
      <selection activeCell="B1" sqref="A1:XFD1048576"/>
    </sheetView>
  </sheetViews>
  <sheetFormatPr defaultRowHeight="15" x14ac:dyDescent="0.25"/>
  <cols>
    <col min="1" max="1" width="7.5703125" style="9" hidden="1" customWidth="1"/>
    <col min="2" max="2" width="12.140625" style="9" customWidth="1"/>
    <col min="3" max="3" width="28.5703125" style="9" customWidth="1"/>
    <col min="4" max="4" width="11.42578125" style="9" customWidth="1"/>
    <col min="5" max="5" width="6.140625" style="9" customWidth="1"/>
    <col min="6" max="16384" width="9.140625" style="9"/>
  </cols>
  <sheetData>
    <row r="1" spans="1:4" ht="14.1" customHeight="1" x14ac:dyDescent="0.25"/>
    <row r="2" spans="1:4" ht="2.85" customHeight="1" x14ac:dyDescent="0.25">
      <c r="A2" s="65" t="s">
        <v>28</v>
      </c>
      <c r="B2" s="66"/>
      <c r="C2" s="66"/>
      <c r="D2" s="66"/>
    </row>
    <row r="3" spans="1:4" ht="19.899999999999999" customHeight="1" x14ac:dyDescent="0.25"/>
    <row r="4" spans="1:4" x14ac:dyDescent="0.25">
      <c r="A4" s="10" t="s">
        <v>24</v>
      </c>
      <c r="B4" s="10" t="s">
        <v>25</v>
      </c>
      <c r="C4" s="10" t="s">
        <v>26</v>
      </c>
    </row>
    <row r="5" spans="1:4" ht="22.5" hidden="1" x14ac:dyDescent="0.25">
      <c r="A5" s="11">
        <v>1</v>
      </c>
      <c r="B5" s="11" t="s">
        <v>29</v>
      </c>
      <c r="C5" s="11" t="s">
        <v>30</v>
      </c>
    </row>
    <row r="6" spans="1:4" ht="22.5" hidden="1" x14ac:dyDescent="0.25">
      <c r="A6" s="11">
        <v>2</v>
      </c>
      <c r="B6" s="11" t="s">
        <v>31</v>
      </c>
      <c r="C6" s="11" t="s">
        <v>32</v>
      </c>
    </row>
    <row r="7" spans="1:4" ht="33.75" hidden="1" x14ac:dyDescent="0.25">
      <c r="A7" s="11">
        <v>3</v>
      </c>
      <c r="B7" s="11" t="s">
        <v>33</v>
      </c>
      <c r="C7" s="11" t="s">
        <v>34</v>
      </c>
    </row>
    <row r="8" spans="1:4" hidden="1" x14ac:dyDescent="0.25">
      <c r="A8" s="11">
        <v>4</v>
      </c>
      <c r="B8" s="11" t="s">
        <v>35</v>
      </c>
      <c r="C8" s="11" t="s">
        <v>36</v>
      </c>
    </row>
    <row r="9" spans="1:4" hidden="1" x14ac:dyDescent="0.25">
      <c r="A9" s="11">
        <v>5</v>
      </c>
      <c r="B9" s="11" t="s">
        <v>37</v>
      </c>
      <c r="C9" s="11" t="s">
        <v>38</v>
      </c>
    </row>
    <row r="10" spans="1:4" ht="22.5" hidden="1" x14ac:dyDescent="0.25">
      <c r="A10" s="11">
        <v>6</v>
      </c>
      <c r="B10" s="11" t="s">
        <v>39</v>
      </c>
      <c r="C10" s="11" t="s">
        <v>40</v>
      </c>
    </row>
    <row r="11" spans="1:4" ht="22.5" hidden="1" x14ac:dyDescent="0.25">
      <c r="A11" s="11">
        <v>7</v>
      </c>
      <c r="B11" s="11" t="s">
        <v>41</v>
      </c>
      <c r="C11" s="11" t="s">
        <v>42</v>
      </c>
    </row>
    <row r="12" spans="1:4" ht="33.75" hidden="1" x14ac:dyDescent="0.25">
      <c r="A12" s="11">
        <v>8</v>
      </c>
      <c r="B12" s="11" t="s">
        <v>43</v>
      </c>
      <c r="C12" s="11" t="s">
        <v>44</v>
      </c>
    </row>
    <row r="13" spans="1:4" ht="22.5" hidden="1" x14ac:dyDescent="0.25">
      <c r="A13" s="11">
        <v>9</v>
      </c>
      <c r="B13" s="11" t="s">
        <v>45</v>
      </c>
      <c r="C13" s="11" t="s">
        <v>46</v>
      </c>
    </row>
    <row r="14" spans="1:4" ht="33.75" hidden="1" x14ac:dyDescent="0.25">
      <c r="A14" s="11">
        <v>10</v>
      </c>
      <c r="B14" s="11" t="s">
        <v>47</v>
      </c>
      <c r="C14" s="11" t="s">
        <v>48</v>
      </c>
    </row>
    <row r="15" spans="1:4" ht="22.5" hidden="1" x14ac:dyDescent="0.25">
      <c r="A15" s="11">
        <v>11</v>
      </c>
      <c r="B15" s="11" t="s">
        <v>49</v>
      </c>
      <c r="C15" s="11" t="s">
        <v>50</v>
      </c>
    </row>
    <row r="16" spans="1:4" hidden="1" x14ac:dyDescent="0.25">
      <c r="A16" s="11">
        <v>12</v>
      </c>
      <c r="B16" s="11" t="s">
        <v>51</v>
      </c>
      <c r="C16" s="11" t="s">
        <v>52</v>
      </c>
    </row>
    <row r="17" spans="1:3" ht="22.5" hidden="1" x14ac:dyDescent="0.25">
      <c r="A17" s="11">
        <v>13</v>
      </c>
      <c r="B17" s="11" t="s">
        <v>53</v>
      </c>
      <c r="C17" s="11" t="s">
        <v>54</v>
      </c>
    </row>
    <row r="18" spans="1:3" ht="22.5" hidden="1" x14ac:dyDescent="0.25">
      <c r="A18" s="11">
        <v>14</v>
      </c>
      <c r="B18" s="11" t="s">
        <v>55</v>
      </c>
      <c r="C18" s="11" t="s">
        <v>56</v>
      </c>
    </row>
    <row r="19" spans="1:3" ht="22.5" hidden="1" x14ac:dyDescent="0.25">
      <c r="A19" s="11">
        <v>15</v>
      </c>
      <c r="B19" s="11" t="s">
        <v>57</v>
      </c>
      <c r="C19" s="11" t="s">
        <v>58</v>
      </c>
    </row>
    <row r="20" spans="1:3" ht="33.75" hidden="1" x14ac:dyDescent="0.25">
      <c r="A20" s="11">
        <v>16</v>
      </c>
      <c r="B20" s="11" t="s">
        <v>59</v>
      </c>
      <c r="C20" s="11" t="s">
        <v>60</v>
      </c>
    </row>
    <row r="21" spans="1:3" ht="22.5" hidden="1" x14ac:dyDescent="0.25">
      <c r="A21" s="11">
        <v>17</v>
      </c>
      <c r="B21" s="11" t="s">
        <v>61</v>
      </c>
      <c r="C21" s="11" t="s">
        <v>62</v>
      </c>
    </row>
    <row r="22" spans="1:3" hidden="1" x14ac:dyDescent="0.25">
      <c r="A22" s="11">
        <v>18</v>
      </c>
      <c r="B22" s="11" t="s">
        <v>63</v>
      </c>
      <c r="C22" s="11" t="s">
        <v>64</v>
      </c>
    </row>
    <row r="23" spans="1:3" ht="33.75" hidden="1" x14ac:dyDescent="0.25">
      <c r="A23" s="11">
        <v>19</v>
      </c>
      <c r="B23" s="11" t="s">
        <v>65</v>
      </c>
      <c r="C23" s="11" t="s">
        <v>66</v>
      </c>
    </row>
    <row r="24" spans="1:3" ht="22.5" hidden="1" x14ac:dyDescent="0.25">
      <c r="A24" s="11">
        <v>20</v>
      </c>
      <c r="B24" s="11" t="s">
        <v>67</v>
      </c>
      <c r="C24" s="11" t="s">
        <v>68</v>
      </c>
    </row>
    <row r="25" spans="1:3" ht="33.75" hidden="1" x14ac:dyDescent="0.25">
      <c r="A25" s="11">
        <v>21</v>
      </c>
      <c r="B25" s="11" t="s">
        <v>69</v>
      </c>
      <c r="C25" s="11" t="s">
        <v>70</v>
      </c>
    </row>
    <row r="26" spans="1:3" ht="33.75" hidden="1" x14ac:dyDescent="0.25">
      <c r="A26" s="11">
        <v>22</v>
      </c>
      <c r="B26" s="11" t="s">
        <v>71</v>
      </c>
      <c r="C26" s="11" t="s">
        <v>72</v>
      </c>
    </row>
    <row r="27" spans="1:3" ht="22.5" hidden="1" x14ac:dyDescent="0.25">
      <c r="A27" s="11">
        <v>23</v>
      </c>
      <c r="B27" s="11" t="s">
        <v>73</v>
      </c>
      <c r="C27" s="11" t="s">
        <v>74</v>
      </c>
    </row>
    <row r="28" spans="1:3" ht="45" hidden="1" x14ac:dyDescent="0.25">
      <c r="A28" s="11">
        <v>24</v>
      </c>
      <c r="B28" s="11" t="s">
        <v>75</v>
      </c>
      <c r="C28" s="11" t="s">
        <v>76</v>
      </c>
    </row>
    <row r="29" spans="1:3" ht="22.5" hidden="1" x14ac:dyDescent="0.25">
      <c r="A29" s="11">
        <v>25</v>
      </c>
      <c r="B29" s="11" t="s">
        <v>77</v>
      </c>
      <c r="C29" s="11" t="s">
        <v>78</v>
      </c>
    </row>
    <row r="30" spans="1:3" ht="22.5" hidden="1" x14ac:dyDescent="0.25">
      <c r="A30" s="11">
        <v>26</v>
      </c>
      <c r="B30" s="11" t="s">
        <v>79</v>
      </c>
      <c r="C30" s="11" t="s">
        <v>80</v>
      </c>
    </row>
    <row r="31" spans="1:3" ht="22.5" hidden="1" x14ac:dyDescent="0.25">
      <c r="A31" s="11">
        <v>27</v>
      </c>
      <c r="B31" s="11" t="s">
        <v>81</v>
      </c>
      <c r="C31" s="11" t="s">
        <v>82</v>
      </c>
    </row>
    <row r="32" spans="1:3" ht="22.5" hidden="1" x14ac:dyDescent="0.25">
      <c r="A32" s="11">
        <v>28</v>
      </c>
      <c r="B32" s="11" t="s">
        <v>83</v>
      </c>
      <c r="C32" s="11" t="s">
        <v>84</v>
      </c>
    </row>
    <row r="33" spans="1:3" ht="33.75" hidden="1" x14ac:dyDescent="0.25">
      <c r="A33" s="11">
        <v>29</v>
      </c>
      <c r="B33" s="11" t="s">
        <v>85</v>
      </c>
      <c r="C33" s="11" t="s">
        <v>86</v>
      </c>
    </row>
    <row r="34" spans="1:3" ht="22.5" hidden="1" x14ac:dyDescent="0.25">
      <c r="A34" s="11">
        <v>30</v>
      </c>
      <c r="B34" s="11" t="s">
        <v>87</v>
      </c>
      <c r="C34" s="11" t="s">
        <v>88</v>
      </c>
    </row>
    <row r="35" spans="1:3" ht="22.5" hidden="1" x14ac:dyDescent="0.25">
      <c r="A35" s="11">
        <v>31</v>
      </c>
      <c r="B35" s="11" t="s">
        <v>89</v>
      </c>
      <c r="C35" s="11" t="s">
        <v>90</v>
      </c>
    </row>
    <row r="36" spans="1:3" ht="33.75" hidden="1" x14ac:dyDescent="0.25">
      <c r="A36" s="11">
        <v>32</v>
      </c>
      <c r="B36" s="11" t="s">
        <v>91</v>
      </c>
      <c r="C36" s="11" t="s">
        <v>92</v>
      </c>
    </row>
    <row r="37" spans="1:3" ht="56.25" hidden="1" x14ac:dyDescent="0.25">
      <c r="A37" s="11">
        <v>33</v>
      </c>
      <c r="B37" s="11" t="s">
        <v>93</v>
      </c>
      <c r="C37" s="11" t="s">
        <v>94</v>
      </c>
    </row>
    <row r="38" spans="1:3" ht="33.75" hidden="1" x14ac:dyDescent="0.25">
      <c r="A38" s="11">
        <v>34</v>
      </c>
      <c r="B38" s="11" t="s">
        <v>95</v>
      </c>
      <c r="C38" s="11" t="s">
        <v>96</v>
      </c>
    </row>
    <row r="39" spans="1:3" ht="33.75" hidden="1" x14ac:dyDescent="0.25">
      <c r="A39" s="11">
        <v>35</v>
      </c>
      <c r="B39" s="11" t="s">
        <v>97</v>
      </c>
      <c r="C39" s="11" t="s">
        <v>98</v>
      </c>
    </row>
    <row r="40" spans="1:3" ht="33.75" hidden="1" x14ac:dyDescent="0.25">
      <c r="A40" s="11">
        <v>36</v>
      </c>
      <c r="B40" s="11" t="s">
        <v>99</v>
      </c>
      <c r="C40" s="11" t="s">
        <v>100</v>
      </c>
    </row>
    <row r="41" spans="1:3" hidden="1" x14ac:dyDescent="0.25">
      <c r="A41" s="11">
        <v>37</v>
      </c>
      <c r="B41" s="11" t="s">
        <v>101</v>
      </c>
      <c r="C41" s="11" t="s">
        <v>102</v>
      </c>
    </row>
    <row r="42" spans="1:3" hidden="1" x14ac:dyDescent="0.25">
      <c r="A42" s="11">
        <v>38</v>
      </c>
      <c r="B42" s="11" t="s">
        <v>103</v>
      </c>
      <c r="C42" s="11" t="s">
        <v>104</v>
      </c>
    </row>
    <row r="43" spans="1:3" ht="22.5" hidden="1" x14ac:dyDescent="0.25">
      <c r="A43" s="11">
        <v>39</v>
      </c>
      <c r="B43" s="11" t="s">
        <v>105</v>
      </c>
      <c r="C43" s="11" t="s">
        <v>106</v>
      </c>
    </row>
    <row r="44" spans="1:3" ht="45" hidden="1" x14ac:dyDescent="0.25">
      <c r="A44" s="11">
        <v>40</v>
      </c>
      <c r="B44" s="11" t="s">
        <v>107</v>
      </c>
      <c r="C44" s="11" t="s">
        <v>108</v>
      </c>
    </row>
    <row r="45" spans="1:3" ht="22.5" hidden="1" x14ac:dyDescent="0.25">
      <c r="A45" s="11">
        <v>41</v>
      </c>
      <c r="B45" s="11" t="s">
        <v>109</v>
      </c>
      <c r="C45" s="11" t="s">
        <v>110</v>
      </c>
    </row>
    <row r="46" spans="1:3" ht="22.5" hidden="1" x14ac:dyDescent="0.25">
      <c r="A46" s="11">
        <v>42</v>
      </c>
      <c r="B46" s="11" t="s">
        <v>111</v>
      </c>
      <c r="C46" s="11" t="s">
        <v>112</v>
      </c>
    </row>
    <row r="47" spans="1:3" ht="22.5" hidden="1" x14ac:dyDescent="0.25">
      <c r="A47" s="11">
        <v>43</v>
      </c>
      <c r="B47" s="11" t="s">
        <v>113</v>
      </c>
      <c r="C47" s="11" t="s">
        <v>114</v>
      </c>
    </row>
    <row r="48" spans="1:3" ht="33.75" hidden="1" x14ac:dyDescent="0.25">
      <c r="A48" s="11">
        <v>44</v>
      </c>
      <c r="B48" s="11" t="s">
        <v>115</v>
      </c>
      <c r="C48" s="11" t="s">
        <v>116</v>
      </c>
    </row>
    <row r="49" spans="1:3" ht="22.5" hidden="1" x14ac:dyDescent="0.25">
      <c r="A49" s="11">
        <v>45</v>
      </c>
      <c r="B49" s="11" t="s">
        <v>117</v>
      </c>
      <c r="C49" s="11" t="s">
        <v>118</v>
      </c>
    </row>
    <row r="50" spans="1:3" ht="22.5" hidden="1" x14ac:dyDescent="0.25">
      <c r="A50" s="11">
        <v>46</v>
      </c>
      <c r="B50" s="11" t="s">
        <v>119</v>
      </c>
      <c r="C50" s="11" t="s">
        <v>120</v>
      </c>
    </row>
    <row r="51" spans="1:3" hidden="1" x14ac:dyDescent="0.25">
      <c r="A51" s="11">
        <v>47</v>
      </c>
      <c r="B51" s="11" t="s">
        <v>121</v>
      </c>
      <c r="C51" s="11" t="s">
        <v>122</v>
      </c>
    </row>
    <row r="52" spans="1:3" ht="22.5" hidden="1" x14ac:dyDescent="0.25">
      <c r="A52" s="11">
        <v>48</v>
      </c>
      <c r="B52" s="11" t="s">
        <v>123</v>
      </c>
      <c r="C52" s="11" t="s">
        <v>124</v>
      </c>
    </row>
    <row r="53" spans="1:3" ht="22.5" hidden="1" x14ac:dyDescent="0.25">
      <c r="A53" s="11">
        <v>49</v>
      </c>
      <c r="B53" s="11" t="s">
        <v>125</v>
      </c>
      <c r="C53" s="11" t="s">
        <v>126</v>
      </c>
    </row>
    <row r="54" spans="1:3" ht="33.75" hidden="1" x14ac:dyDescent="0.25">
      <c r="A54" s="11">
        <v>50</v>
      </c>
      <c r="B54" s="11" t="s">
        <v>127</v>
      </c>
      <c r="C54" s="11" t="s">
        <v>128</v>
      </c>
    </row>
    <row r="55" spans="1:3" hidden="1" x14ac:dyDescent="0.25">
      <c r="A55" s="11">
        <v>51</v>
      </c>
      <c r="B55" s="11" t="s">
        <v>129</v>
      </c>
      <c r="C55" s="11" t="s">
        <v>130</v>
      </c>
    </row>
    <row r="56" spans="1:3" ht="22.5" hidden="1" x14ac:dyDescent="0.25">
      <c r="A56" s="11">
        <v>52</v>
      </c>
      <c r="B56" s="11" t="s">
        <v>131</v>
      </c>
      <c r="C56" s="11" t="s">
        <v>132</v>
      </c>
    </row>
    <row r="57" spans="1:3" ht="22.5" hidden="1" x14ac:dyDescent="0.25">
      <c r="A57" s="11">
        <v>53</v>
      </c>
      <c r="B57" s="11" t="s">
        <v>133</v>
      </c>
      <c r="C57" s="11" t="s">
        <v>14</v>
      </c>
    </row>
    <row r="58" spans="1:3" hidden="1" x14ac:dyDescent="0.25">
      <c r="A58" s="11">
        <v>54</v>
      </c>
      <c r="B58" s="11" t="s">
        <v>134</v>
      </c>
      <c r="C58" s="11" t="s">
        <v>15</v>
      </c>
    </row>
    <row r="59" spans="1:3" ht="22.5" hidden="1" x14ac:dyDescent="0.25">
      <c r="A59" s="11">
        <v>55</v>
      </c>
      <c r="B59" s="11" t="s">
        <v>135</v>
      </c>
      <c r="C59" s="11" t="s">
        <v>16</v>
      </c>
    </row>
    <row r="60" spans="1:3" ht="22.5" hidden="1" x14ac:dyDescent="0.25">
      <c r="A60" s="11">
        <v>56</v>
      </c>
      <c r="B60" s="11" t="s">
        <v>136</v>
      </c>
      <c r="C60" s="11" t="s">
        <v>137</v>
      </c>
    </row>
    <row r="61" spans="1:3" hidden="1" x14ac:dyDescent="0.25">
      <c r="A61" s="11">
        <v>57</v>
      </c>
      <c r="B61" s="11" t="s">
        <v>138</v>
      </c>
      <c r="C61" s="11" t="s">
        <v>139</v>
      </c>
    </row>
    <row r="62" spans="1:3" ht="22.5" hidden="1" x14ac:dyDescent="0.25">
      <c r="A62" s="11">
        <v>58</v>
      </c>
      <c r="B62" s="11" t="s">
        <v>140</v>
      </c>
      <c r="C62" s="11" t="s">
        <v>17</v>
      </c>
    </row>
    <row r="63" spans="1:3" ht="22.5" hidden="1" x14ac:dyDescent="0.25">
      <c r="A63" s="11">
        <v>59</v>
      </c>
      <c r="B63" s="11" t="s">
        <v>141</v>
      </c>
      <c r="C63" s="11" t="s">
        <v>18</v>
      </c>
    </row>
    <row r="64" spans="1:3" ht="22.5" hidden="1" x14ac:dyDescent="0.25">
      <c r="A64" s="11">
        <v>60</v>
      </c>
      <c r="B64" s="11" t="s">
        <v>142</v>
      </c>
      <c r="C64" s="11" t="s">
        <v>19</v>
      </c>
    </row>
    <row r="65" spans="1:3" ht="22.5" hidden="1" x14ac:dyDescent="0.25">
      <c r="A65" s="11">
        <v>61</v>
      </c>
      <c r="B65" s="11" t="s">
        <v>143</v>
      </c>
      <c r="C65" s="11" t="s">
        <v>20</v>
      </c>
    </row>
    <row r="66" spans="1:3" ht="22.5" hidden="1" x14ac:dyDescent="0.25">
      <c r="A66" s="11">
        <v>62</v>
      </c>
      <c r="B66" s="11" t="s">
        <v>144</v>
      </c>
      <c r="C66" s="11" t="s">
        <v>21</v>
      </c>
    </row>
    <row r="67" spans="1:3" ht="22.5" hidden="1" x14ac:dyDescent="0.25">
      <c r="A67" s="11">
        <v>63</v>
      </c>
      <c r="B67" s="11" t="s">
        <v>145</v>
      </c>
      <c r="C67" s="11" t="s">
        <v>22</v>
      </c>
    </row>
    <row r="68" spans="1:3" ht="33.75" hidden="1" x14ac:dyDescent="0.25">
      <c r="A68" s="11">
        <v>64</v>
      </c>
      <c r="B68" s="11" t="s">
        <v>146</v>
      </c>
      <c r="C68" s="11" t="s">
        <v>23</v>
      </c>
    </row>
    <row r="69" spans="1:3" ht="33.75" hidden="1" x14ac:dyDescent="0.25">
      <c r="A69" s="11">
        <v>65</v>
      </c>
      <c r="B69" s="11" t="s">
        <v>147</v>
      </c>
      <c r="C69" s="11" t="s">
        <v>148</v>
      </c>
    </row>
    <row r="70" spans="1:3" ht="22.5" hidden="1" x14ac:dyDescent="0.25">
      <c r="A70" s="11">
        <v>66</v>
      </c>
      <c r="B70" s="11" t="s">
        <v>149</v>
      </c>
      <c r="C70" s="11" t="s">
        <v>150</v>
      </c>
    </row>
    <row r="71" spans="1:3" hidden="1" x14ac:dyDescent="0.25">
      <c r="A71" s="11">
        <v>67</v>
      </c>
      <c r="B71" s="11" t="s">
        <v>151</v>
      </c>
      <c r="C71" s="11" t="s">
        <v>152</v>
      </c>
    </row>
    <row r="72" spans="1:3" ht="33.75" hidden="1" x14ac:dyDescent="0.25">
      <c r="A72" s="11">
        <v>68</v>
      </c>
      <c r="B72" s="11" t="s">
        <v>153</v>
      </c>
      <c r="C72" s="11" t="s">
        <v>154</v>
      </c>
    </row>
    <row r="73" spans="1:3" ht="33.75" hidden="1" x14ac:dyDescent="0.25">
      <c r="A73" s="11">
        <v>69</v>
      </c>
      <c r="B73" s="11" t="s">
        <v>155</v>
      </c>
      <c r="C73" s="11" t="s">
        <v>156</v>
      </c>
    </row>
    <row r="74" spans="1:3" ht="22.5" hidden="1" x14ac:dyDescent="0.25">
      <c r="A74" s="11">
        <v>70</v>
      </c>
      <c r="B74" s="11" t="s">
        <v>157</v>
      </c>
      <c r="C74" s="11" t="s">
        <v>158</v>
      </c>
    </row>
    <row r="75" spans="1:3" ht="22.5" hidden="1" x14ac:dyDescent="0.25">
      <c r="A75" s="11">
        <v>71</v>
      </c>
      <c r="B75" s="11" t="s">
        <v>159</v>
      </c>
      <c r="C75" s="11" t="s">
        <v>160</v>
      </c>
    </row>
    <row r="76" spans="1:3" hidden="1" x14ac:dyDescent="0.25">
      <c r="A76" s="11">
        <v>72</v>
      </c>
      <c r="B76" s="11" t="s">
        <v>161</v>
      </c>
      <c r="C76" s="11" t="s">
        <v>162</v>
      </c>
    </row>
    <row r="77" spans="1:3" ht="22.5" hidden="1" x14ac:dyDescent="0.25">
      <c r="A77" s="11">
        <v>73</v>
      </c>
      <c r="B77" s="11" t="s">
        <v>163</v>
      </c>
      <c r="C77" s="11" t="s">
        <v>164</v>
      </c>
    </row>
    <row r="78" spans="1:3" ht="45" hidden="1" x14ac:dyDescent="0.25">
      <c r="A78" s="11">
        <v>74</v>
      </c>
      <c r="B78" s="11" t="s">
        <v>165</v>
      </c>
      <c r="C78" s="11" t="s">
        <v>166</v>
      </c>
    </row>
    <row r="79" spans="1:3" hidden="1" x14ac:dyDescent="0.25">
      <c r="A79" s="11">
        <v>75</v>
      </c>
      <c r="B79" s="11" t="s">
        <v>167</v>
      </c>
      <c r="C79" s="11" t="s">
        <v>168</v>
      </c>
    </row>
    <row r="80" spans="1:3" hidden="1" x14ac:dyDescent="0.25">
      <c r="A80" s="11">
        <v>76</v>
      </c>
      <c r="B80" s="11" t="s">
        <v>169</v>
      </c>
      <c r="C80" s="11" t="s">
        <v>170</v>
      </c>
    </row>
    <row r="81" spans="1:3" ht="22.5" hidden="1" x14ac:dyDescent="0.25">
      <c r="A81" s="11">
        <v>77</v>
      </c>
      <c r="B81" s="11" t="s">
        <v>171</v>
      </c>
      <c r="C81" s="11" t="s">
        <v>172</v>
      </c>
    </row>
    <row r="82" spans="1:3" ht="22.5" hidden="1" x14ac:dyDescent="0.25">
      <c r="A82" s="11">
        <v>78</v>
      </c>
      <c r="B82" s="11" t="s">
        <v>173</v>
      </c>
      <c r="C82" s="11" t="s">
        <v>174</v>
      </c>
    </row>
    <row r="83" spans="1:3" ht="45" hidden="1" x14ac:dyDescent="0.25">
      <c r="A83" s="11">
        <v>79</v>
      </c>
      <c r="B83" s="11" t="s">
        <v>175</v>
      </c>
      <c r="C83" s="11" t="s">
        <v>176</v>
      </c>
    </row>
    <row r="84" spans="1:3" ht="33.75" hidden="1" x14ac:dyDescent="0.25">
      <c r="A84" s="11">
        <v>80</v>
      </c>
      <c r="B84" s="11" t="s">
        <v>177</v>
      </c>
      <c r="C84" s="11" t="s">
        <v>178</v>
      </c>
    </row>
    <row r="85" spans="1:3" ht="22.5" hidden="1" x14ac:dyDescent="0.25">
      <c r="A85" s="11">
        <v>81</v>
      </c>
      <c r="B85" s="11" t="s">
        <v>179</v>
      </c>
      <c r="C85" s="11" t="s">
        <v>180</v>
      </c>
    </row>
    <row r="86" spans="1:3" ht="22.5" hidden="1" x14ac:dyDescent="0.25">
      <c r="A86" s="11">
        <v>82</v>
      </c>
      <c r="B86" s="11" t="s">
        <v>181</v>
      </c>
      <c r="C86" s="11" t="s">
        <v>182</v>
      </c>
    </row>
    <row r="87" spans="1:3" ht="45" hidden="1" x14ac:dyDescent="0.25">
      <c r="A87" s="11">
        <v>83</v>
      </c>
      <c r="B87" s="11" t="s">
        <v>183</v>
      </c>
      <c r="C87" s="11" t="s">
        <v>184</v>
      </c>
    </row>
    <row r="88" spans="1:3" ht="33.75" hidden="1" x14ac:dyDescent="0.25">
      <c r="A88" s="11">
        <v>84</v>
      </c>
      <c r="B88" s="11" t="s">
        <v>185</v>
      </c>
      <c r="C88" s="11" t="s">
        <v>186</v>
      </c>
    </row>
    <row r="89" spans="1:3" ht="22.5" hidden="1" x14ac:dyDescent="0.25">
      <c r="A89" s="11">
        <v>85</v>
      </c>
      <c r="B89" s="11" t="s">
        <v>187</v>
      </c>
      <c r="C89" s="11" t="s">
        <v>188</v>
      </c>
    </row>
    <row r="90" spans="1:3" ht="22.5" hidden="1" x14ac:dyDescent="0.25">
      <c r="A90" s="11">
        <v>86</v>
      </c>
      <c r="B90" s="11" t="s">
        <v>189</v>
      </c>
      <c r="C90" s="11" t="s">
        <v>190</v>
      </c>
    </row>
    <row r="91" spans="1:3" hidden="1" x14ac:dyDescent="0.25">
      <c r="A91" s="11">
        <v>87</v>
      </c>
      <c r="B91" s="11" t="s">
        <v>191</v>
      </c>
      <c r="C91" s="11" t="s">
        <v>168</v>
      </c>
    </row>
    <row r="92" spans="1:3" ht="33.75" hidden="1" x14ac:dyDescent="0.25">
      <c r="A92" s="11">
        <v>88</v>
      </c>
      <c r="B92" s="11" t="s">
        <v>192</v>
      </c>
      <c r="C92" s="11" t="s">
        <v>193</v>
      </c>
    </row>
    <row r="93" spans="1:3" ht="22.5" hidden="1" x14ac:dyDescent="0.25">
      <c r="A93" s="11">
        <v>89</v>
      </c>
      <c r="B93" s="11" t="s">
        <v>194</v>
      </c>
      <c r="C93" s="11" t="s">
        <v>195</v>
      </c>
    </row>
    <row r="94" spans="1:3" ht="22.5" hidden="1" x14ac:dyDescent="0.25">
      <c r="A94" s="11">
        <v>90</v>
      </c>
      <c r="B94" s="11" t="s">
        <v>196</v>
      </c>
      <c r="C94" s="11" t="s">
        <v>197</v>
      </c>
    </row>
    <row r="95" spans="1:3" ht="22.5" hidden="1" x14ac:dyDescent="0.25">
      <c r="A95" s="11">
        <v>91</v>
      </c>
      <c r="B95" s="11" t="s">
        <v>198</v>
      </c>
      <c r="C95" s="11" t="s">
        <v>199</v>
      </c>
    </row>
    <row r="96" spans="1:3" ht="22.5" hidden="1" x14ac:dyDescent="0.25">
      <c r="A96" s="11">
        <v>92</v>
      </c>
      <c r="B96" s="11" t="s">
        <v>200</v>
      </c>
      <c r="C96" s="11" t="s">
        <v>201</v>
      </c>
    </row>
    <row r="97" spans="1:3" ht="22.5" hidden="1" x14ac:dyDescent="0.25">
      <c r="A97" s="11">
        <v>93</v>
      </c>
      <c r="B97" s="11" t="s">
        <v>202</v>
      </c>
      <c r="C97" s="11" t="s">
        <v>203</v>
      </c>
    </row>
    <row r="98" spans="1:3" ht="22.5" hidden="1" x14ac:dyDescent="0.25">
      <c r="A98" s="11">
        <v>94</v>
      </c>
      <c r="B98" s="11" t="s">
        <v>204</v>
      </c>
      <c r="C98" s="11" t="s">
        <v>205</v>
      </c>
    </row>
    <row r="99" spans="1:3" ht="22.5" hidden="1" x14ac:dyDescent="0.25">
      <c r="A99" s="11">
        <v>95</v>
      </c>
      <c r="B99" s="11" t="s">
        <v>206</v>
      </c>
      <c r="C99" s="11" t="s">
        <v>207</v>
      </c>
    </row>
    <row r="100" spans="1:3" ht="33.75" hidden="1" x14ac:dyDescent="0.25">
      <c r="A100" s="11">
        <v>96</v>
      </c>
      <c r="B100" s="11" t="s">
        <v>208</v>
      </c>
      <c r="C100" s="11" t="s">
        <v>209</v>
      </c>
    </row>
    <row r="101" spans="1:3" ht="45" hidden="1" x14ac:dyDescent="0.25">
      <c r="A101" s="11">
        <v>97</v>
      </c>
      <c r="B101" s="11" t="s">
        <v>210</v>
      </c>
      <c r="C101" s="11" t="s">
        <v>211</v>
      </c>
    </row>
    <row r="102" spans="1:3" ht="22.5" hidden="1" x14ac:dyDescent="0.25">
      <c r="A102" s="11">
        <v>98</v>
      </c>
      <c r="B102" s="11" t="s">
        <v>212</v>
      </c>
      <c r="C102" s="11" t="s">
        <v>213</v>
      </c>
    </row>
    <row r="103" spans="1:3" hidden="1" x14ac:dyDescent="0.25">
      <c r="A103" s="11">
        <v>99</v>
      </c>
      <c r="B103" s="11" t="s">
        <v>214</v>
      </c>
      <c r="C103" s="11" t="s">
        <v>215</v>
      </c>
    </row>
    <row r="104" spans="1:3" hidden="1" x14ac:dyDescent="0.25">
      <c r="A104" s="11">
        <v>100</v>
      </c>
      <c r="B104" s="11" t="s">
        <v>216</v>
      </c>
      <c r="C104" s="11" t="s">
        <v>217</v>
      </c>
    </row>
    <row r="105" spans="1:3" hidden="1" x14ac:dyDescent="0.25">
      <c r="A105" s="11">
        <v>101</v>
      </c>
      <c r="B105" s="11" t="s">
        <v>218</v>
      </c>
      <c r="C105" s="11" t="s">
        <v>219</v>
      </c>
    </row>
    <row r="106" spans="1:3" ht="22.5" x14ac:dyDescent="0.25">
      <c r="A106" s="11">
        <v>102</v>
      </c>
      <c r="B106" s="11" t="s">
        <v>220</v>
      </c>
      <c r="C106" s="11" t="s">
        <v>221</v>
      </c>
    </row>
    <row r="107" spans="1:3" ht="22.5" x14ac:dyDescent="0.25">
      <c r="A107" s="11">
        <v>103</v>
      </c>
      <c r="B107" s="11" t="s">
        <v>222</v>
      </c>
      <c r="C107" s="11" t="s">
        <v>223</v>
      </c>
    </row>
    <row r="108" spans="1:3" ht="22.5" x14ac:dyDescent="0.25">
      <c r="A108" s="11">
        <v>104</v>
      </c>
      <c r="B108" s="11" t="s">
        <v>224</v>
      </c>
      <c r="C108" s="11" t="s">
        <v>225</v>
      </c>
    </row>
    <row r="109" spans="1:3" ht="33.75" x14ac:dyDescent="0.25">
      <c r="A109" s="11">
        <v>105</v>
      </c>
      <c r="B109" s="11" t="s">
        <v>226</v>
      </c>
      <c r="C109" s="11" t="s">
        <v>227</v>
      </c>
    </row>
    <row r="110" spans="1:3" x14ac:dyDescent="0.25">
      <c r="A110" s="11">
        <v>106</v>
      </c>
      <c r="B110" s="11" t="s">
        <v>228</v>
      </c>
      <c r="C110" s="11" t="s">
        <v>229</v>
      </c>
    </row>
    <row r="111" spans="1:3" ht="33.75" x14ac:dyDescent="0.25">
      <c r="A111" s="11">
        <v>107</v>
      </c>
      <c r="B111" s="11" t="s">
        <v>230</v>
      </c>
      <c r="C111" s="11" t="s">
        <v>231</v>
      </c>
    </row>
    <row r="112" spans="1:3" x14ac:dyDescent="0.25">
      <c r="A112" s="11">
        <v>108</v>
      </c>
      <c r="B112" s="11" t="s">
        <v>232</v>
      </c>
      <c r="C112" s="11" t="s">
        <v>233</v>
      </c>
    </row>
    <row r="113" spans="1:3" ht="22.5" x14ac:dyDescent="0.25">
      <c r="A113" s="11">
        <v>109</v>
      </c>
      <c r="B113" s="11" t="s">
        <v>234</v>
      </c>
      <c r="C113" s="11" t="s">
        <v>235</v>
      </c>
    </row>
    <row r="114" spans="1:3" ht="33.75" x14ac:dyDescent="0.25">
      <c r="A114" s="11">
        <v>110</v>
      </c>
      <c r="B114" s="11" t="s">
        <v>236</v>
      </c>
      <c r="C114" s="11" t="s">
        <v>237</v>
      </c>
    </row>
    <row r="115" spans="1:3" x14ac:dyDescent="0.25">
      <c r="A115" s="11">
        <v>111</v>
      </c>
      <c r="B115" s="11" t="s">
        <v>238</v>
      </c>
      <c r="C115" s="11" t="s">
        <v>239</v>
      </c>
    </row>
    <row r="116" spans="1:3" ht="22.5" x14ac:dyDescent="0.25">
      <c r="A116" s="11">
        <v>112</v>
      </c>
      <c r="B116" s="11" t="s">
        <v>240</v>
      </c>
      <c r="C116" s="11" t="s">
        <v>241</v>
      </c>
    </row>
    <row r="117" spans="1:3" x14ac:dyDescent="0.25">
      <c r="A117" s="11">
        <v>113</v>
      </c>
      <c r="B117" s="11" t="s">
        <v>242</v>
      </c>
      <c r="C117" s="11" t="s">
        <v>243</v>
      </c>
    </row>
    <row r="118" spans="1:3" ht="22.5" x14ac:dyDescent="0.25">
      <c r="A118" s="11">
        <v>114</v>
      </c>
      <c r="B118" s="11" t="s">
        <v>244</v>
      </c>
      <c r="C118" s="11" t="s">
        <v>245</v>
      </c>
    </row>
    <row r="119" spans="1:3" x14ac:dyDescent="0.25">
      <c r="A119" s="11">
        <v>115</v>
      </c>
      <c r="B119" s="11" t="s">
        <v>246</v>
      </c>
      <c r="C119" s="11" t="s">
        <v>247</v>
      </c>
    </row>
    <row r="120" spans="1:3" x14ac:dyDescent="0.25">
      <c r="A120" s="11">
        <v>116</v>
      </c>
      <c r="B120" s="11" t="s">
        <v>248</v>
      </c>
      <c r="C120" s="11" t="s">
        <v>249</v>
      </c>
    </row>
    <row r="121" spans="1:3" x14ac:dyDescent="0.25">
      <c r="A121" s="11">
        <v>117</v>
      </c>
      <c r="B121" s="11" t="s">
        <v>250</v>
      </c>
      <c r="C121" s="11" t="s">
        <v>251</v>
      </c>
    </row>
    <row r="122" spans="1:3" x14ac:dyDescent="0.25">
      <c r="A122" s="11">
        <v>118</v>
      </c>
      <c r="B122" s="11" t="s">
        <v>252</v>
      </c>
      <c r="C122" s="11" t="s">
        <v>253</v>
      </c>
    </row>
    <row r="123" spans="1:3" x14ac:dyDescent="0.25">
      <c r="A123" s="11">
        <v>119</v>
      </c>
      <c r="B123" s="11" t="s">
        <v>254</v>
      </c>
      <c r="C123" s="11" t="s">
        <v>255</v>
      </c>
    </row>
    <row r="124" spans="1:3" x14ac:dyDescent="0.25">
      <c r="A124" s="11">
        <v>120</v>
      </c>
      <c r="B124" s="11" t="s">
        <v>256</v>
      </c>
      <c r="C124" s="11" t="s">
        <v>257</v>
      </c>
    </row>
    <row r="125" spans="1:3" x14ac:dyDescent="0.25">
      <c r="A125" s="11">
        <v>121</v>
      </c>
      <c r="B125" s="11" t="s">
        <v>258</v>
      </c>
      <c r="C125" s="11" t="s">
        <v>259</v>
      </c>
    </row>
    <row r="126" spans="1:3" ht="33.75" x14ac:dyDescent="0.25">
      <c r="A126" s="11">
        <v>122</v>
      </c>
      <c r="B126" s="11" t="s">
        <v>260</v>
      </c>
      <c r="C126" s="11" t="s">
        <v>261</v>
      </c>
    </row>
    <row r="127" spans="1:3" x14ac:dyDescent="0.25">
      <c r="A127" s="11">
        <v>123</v>
      </c>
      <c r="B127" s="11" t="s">
        <v>262</v>
      </c>
      <c r="C127" s="11" t="s">
        <v>263</v>
      </c>
    </row>
    <row r="128" spans="1:3" x14ac:dyDescent="0.25">
      <c r="A128" s="11">
        <v>124</v>
      </c>
      <c r="B128" s="11" t="s">
        <v>264</v>
      </c>
      <c r="C128" s="11" t="s">
        <v>265</v>
      </c>
    </row>
    <row r="129" spans="1:3" x14ac:dyDescent="0.25">
      <c r="A129" s="11">
        <v>125</v>
      </c>
      <c r="B129" s="11" t="s">
        <v>266</v>
      </c>
      <c r="C129" s="11" t="s">
        <v>267</v>
      </c>
    </row>
    <row r="130" spans="1:3" x14ac:dyDescent="0.25">
      <c r="A130" s="11">
        <v>126</v>
      </c>
      <c r="B130" s="11" t="s">
        <v>268</v>
      </c>
      <c r="C130" s="11" t="s">
        <v>269</v>
      </c>
    </row>
    <row r="131" spans="1:3" x14ac:dyDescent="0.25">
      <c r="A131" s="11">
        <v>127</v>
      </c>
      <c r="B131" s="11" t="s">
        <v>270</v>
      </c>
      <c r="C131" s="11" t="s">
        <v>271</v>
      </c>
    </row>
    <row r="132" spans="1:3" ht="22.5" x14ac:dyDescent="0.25">
      <c r="A132" s="11">
        <v>128</v>
      </c>
      <c r="B132" s="11" t="s">
        <v>272</v>
      </c>
      <c r="C132" s="11" t="s">
        <v>273</v>
      </c>
    </row>
    <row r="133" spans="1:3" ht="22.5" x14ac:dyDescent="0.25">
      <c r="A133" s="11">
        <v>129</v>
      </c>
      <c r="B133" s="11" t="s">
        <v>274</v>
      </c>
      <c r="C133" s="11" t="s">
        <v>275</v>
      </c>
    </row>
    <row r="134" spans="1:3" ht="22.5" x14ac:dyDescent="0.25">
      <c r="A134" s="11">
        <v>130</v>
      </c>
      <c r="B134" s="11" t="s">
        <v>276</v>
      </c>
      <c r="C134" s="11" t="s">
        <v>277</v>
      </c>
    </row>
    <row r="135" spans="1:3" ht="22.5" x14ac:dyDescent="0.25">
      <c r="A135" s="11">
        <v>131</v>
      </c>
      <c r="B135" s="11" t="s">
        <v>278</v>
      </c>
      <c r="C135" s="11" t="s">
        <v>279</v>
      </c>
    </row>
    <row r="136" spans="1:3" hidden="1" x14ac:dyDescent="0.25">
      <c r="A136" s="11">
        <v>132</v>
      </c>
      <c r="B136" s="11" t="s">
        <v>280</v>
      </c>
      <c r="C136" s="11" t="s">
        <v>281</v>
      </c>
    </row>
    <row r="137" spans="1:3" ht="22.5" hidden="1" x14ac:dyDescent="0.25">
      <c r="A137" s="11">
        <v>133</v>
      </c>
      <c r="B137" s="11" t="s">
        <v>282</v>
      </c>
      <c r="C137" s="11" t="s">
        <v>283</v>
      </c>
    </row>
    <row r="138" spans="1:3" hidden="1" x14ac:dyDescent="0.25">
      <c r="A138" s="11">
        <v>134</v>
      </c>
      <c r="B138" s="11" t="s">
        <v>284</v>
      </c>
      <c r="C138" s="11" t="s">
        <v>285</v>
      </c>
    </row>
    <row r="139" spans="1:3" ht="33.75" hidden="1" x14ac:dyDescent="0.25">
      <c r="A139" s="11">
        <v>135</v>
      </c>
      <c r="B139" s="11" t="s">
        <v>286</v>
      </c>
      <c r="C139" s="11" t="s">
        <v>287</v>
      </c>
    </row>
    <row r="140" spans="1:3" ht="22.5" hidden="1" x14ac:dyDescent="0.25">
      <c r="A140" s="11">
        <v>136</v>
      </c>
      <c r="B140" s="11" t="s">
        <v>288</v>
      </c>
      <c r="C140" s="11" t="s">
        <v>289</v>
      </c>
    </row>
    <row r="141" spans="1:3" ht="22.5" hidden="1" x14ac:dyDescent="0.25">
      <c r="A141" s="11">
        <v>137</v>
      </c>
      <c r="B141" s="11" t="s">
        <v>290</v>
      </c>
      <c r="C141" s="11" t="s">
        <v>291</v>
      </c>
    </row>
    <row r="142" spans="1:3" ht="22.5" hidden="1" x14ac:dyDescent="0.25">
      <c r="A142" s="11">
        <v>138</v>
      </c>
      <c r="B142" s="11" t="s">
        <v>292</v>
      </c>
      <c r="C142" s="11" t="s">
        <v>293</v>
      </c>
    </row>
    <row r="143" spans="1:3" ht="22.5" hidden="1" x14ac:dyDescent="0.25">
      <c r="A143" s="11">
        <v>139</v>
      </c>
      <c r="B143" s="11" t="s">
        <v>294</v>
      </c>
      <c r="C143" s="11" t="s">
        <v>295</v>
      </c>
    </row>
    <row r="144" spans="1:3" ht="22.5" hidden="1" x14ac:dyDescent="0.25">
      <c r="A144" s="11">
        <v>140</v>
      </c>
      <c r="B144" s="11" t="s">
        <v>296</v>
      </c>
      <c r="C144" s="11" t="s">
        <v>297</v>
      </c>
    </row>
    <row r="145" spans="1:3" ht="22.5" hidden="1" x14ac:dyDescent="0.25">
      <c r="A145" s="11">
        <v>141</v>
      </c>
      <c r="B145" s="11" t="s">
        <v>298</v>
      </c>
      <c r="C145" s="11" t="s">
        <v>299</v>
      </c>
    </row>
    <row r="146" spans="1:3" ht="22.5" hidden="1" x14ac:dyDescent="0.25">
      <c r="A146" s="11">
        <v>142</v>
      </c>
      <c r="B146" s="11" t="s">
        <v>300</v>
      </c>
      <c r="C146" s="11" t="s">
        <v>301</v>
      </c>
    </row>
    <row r="147" spans="1:3" ht="22.5" hidden="1" x14ac:dyDescent="0.25">
      <c r="A147" s="11">
        <v>143</v>
      </c>
      <c r="B147" s="11" t="s">
        <v>302</v>
      </c>
      <c r="C147" s="11" t="s">
        <v>303</v>
      </c>
    </row>
    <row r="148" spans="1:3" ht="33.75" hidden="1" x14ac:dyDescent="0.25">
      <c r="A148" s="11">
        <v>144</v>
      </c>
      <c r="B148" s="11" t="s">
        <v>304</v>
      </c>
      <c r="C148" s="11" t="s">
        <v>305</v>
      </c>
    </row>
    <row r="149" spans="1:3" hidden="1" x14ac:dyDescent="0.25">
      <c r="A149" s="11">
        <v>145</v>
      </c>
      <c r="B149" s="11" t="s">
        <v>306</v>
      </c>
      <c r="C149" s="11" t="s">
        <v>307</v>
      </c>
    </row>
    <row r="150" spans="1:3" hidden="1" x14ac:dyDescent="0.25">
      <c r="A150" s="11">
        <v>146</v>
      </c>
      <c r="B150" s="11" t="s">
        <v>308</v>
      </c>
      <c r="C150" s="11" t="s">
        <v>309</v>
      </c>
    </row>
    <row r="151" spans="1:3" ht="33.75" hidden="1" x14ac:dyDescent="0.25">
      <c r="A151" s="11">
        <v>147</v>
      </c>
      <c r="B151" s="11" t="s">
        <v>310</v>
      </c>
      <c r="C151" s="11" t="s">
        <v>311</v>
      </c>
    </row>
    <row r="152" spans="1:3" ht="22.5" hidden="1" x14ac:dyDescent="0.25">
      <c r="A152" s="11">
        <v>148</v>
      </c>
      <c r="B152" s="11" t="s">
        <v>312</v>
      </c>
      <c r="C152" s="11" t="s">
        <v>313</v>
      </c>
    </row>
    <row r="153" spans="1:3" ht="22.5" hidden="1" x14ac:dyDescent="0.25">
      <c r="A153" s="11">
        <v>149</v>
      </c>
      <c r="B153" s="11" t="s">
        <v>314</v>
      </c>
      <c r="C153" s="11" t="s">
        <v>315</v>
      </c>
    </row>
    <row r="154" spans="1:3" ht="33.75" hidden="1" x14ac:dyDescent="0.25">
      <c r="A154" s="11">
        <v>150</v>
      </c>
      <c r="B154" s="11" t="s">
        <v>316</v>
      </c>
      <c r="C154" s="11" t="s">
        <v>317</v>
      </c>
    </row>
    <row r="155" spans="1:3" ht="33.75" hidden="1" x14ac:dyDescent="0.25">
      <c r="A155" s="11">
        <v>151</v>
      </c>
      <c r="B155" s="11" t="s">
        <v>318</v>
      </c>
      <c r="C155" s="11" t="s">
        <v>319</v>
      </c>
    </row>
    <row r="156" spans="1:3" hidden="1" x14ac:dyDescent="0.25">
      <c r="A156" s="11">
        <v>152</v>
      </c>
      <c r="B156" s="11" t="s">
        <v>320</v>
      </c>
      <c r="C156" s="11" t="s">
        <v>321</v>
      </c>
    </row>
    <row r="157" spans="1:3" hidden="1" x14ac:dyDescent="0.25">
      <c r="A157" s="11">
        <v>153</v>
      </c>
      <c r="B157" s="11" t="s">
        <v>322</v>
      </c>
      <c r="C157" s="11" t="s">
        <v>323</v>
      </c>
    </row>
    <row r="158" spans="1:3" ht="22.5" hidden="1" x14ac:dyDescent="0.25">
      <c r="A158" s="11">
        <v>154</v>
      </c>
      <c r="B158" s="11" t="s">
        <v>324</v>
      </c>
      <c r="C158" s="11" t="s">
        <v>325</v>
      </c>
    </row>
    <row r="159" spans="1:3" ht="22.5" hidden="1" x14ac:dyDescent="0.25">
      <c r="A159" s="11">
        <v>155</v>
      </c>
      <c r="B159" s="11" t="s">
        <v>326</v>
      </c>
      <c r="C159" s="11" t="s">
        <v>327</v>
      </c>
    </row>
    <row r="160" spans="1:3" ht="33.75" hidden="1" x14ac:dyDescent="0.25">
      <c r="A160" s="11">
        <v>156</v>
      </c>
      <c r="B160" s="11" t="s">
        <v>328</v>
      </c>
      <c r="C160" s="11" t="s">
        <v>329</v>
      </c>
    </row>
    <row r="161" spans="1:3" ht="22.5" hidden="1" x14ac:dyDescent="0.25">
      <c r="A161" s="11">
        <v>157</v>
      </c>
      <c r="B161" s="11" t="s">
        <v>330</v>
      </c>
      <c r="C161" s="11" t="s">
        <v>27</v>
      </c>
    </row>
    <row r="162" spans="1:3" ht="22.5" hidden="1" x14ac:dyDescent="0.25">
      <c r="A162" s="11">
        <v>158</v>
      </c>
      <c r="B162" s="11" t="s">
        <v>331</v>
      </c>
      <c r="C162" s="11" t="s">
        <v>332</v>
      </c>
    </row>
    <row r="163" spans="1:3" ht="33.75" hidden="1" x14ac:dyDescent="0.25">
      <c r="A163" s="11">
        <v>159</v>
      </c>
      <c r="B163" s="11" t="s">
        <v>333</v>
      </c>
      <c r="C163" s="11" t="s">
        <v>334</v>
      </c>
    </row>
    <row r="164" spans="1:3" ht="22.5" hidden="1" x14ac:dyDescent="0.25">
      <c r="A164" s="11">
        <v>160</v>
      </c>
      <c r="B164" s="11" t="s">
        <v>335</v>
      </c>
      <c r="C164" s="11" t="s">
        <v>336</v>
      </c>
    </row>
    <row r="165" spans="1:3" ht="33.75" hidden="1" x14ac:dyDescent="0.25">
      <c r="A165" s="11">
        <v>161</v>
      </c>
      <c r="B165" s="11" t="s">
        <v>337</v>
      </c>
      <c r="C165" s="11" t="s">
        <v>338</v>
      </c>
    </row>
    <row r="166" spans="1:3" ht="22.5" hidden="1" x14ac:dyDescent="0.25">
      <c r="A166" s="11">
        <v>162</v>
      </c>
      <c r="B166" s="11" t="s">
        <v>339</v>
      </c>
      <c r="C166" s="11" t="s">
        <v>340</v>
      </c>
    </row>
    <row r="167" spans="1:3" ht="33.75" hidden="1" x14ac:dyDescent="0.25">
      <c r="A167" s="11">
        <v>163</v>
      </c>
      <c r="B167" s="11" t="s">
        <v>341</v>
      </c>
      <c r="C167" s="11" t="s">
        <v>342</v>
      </c>
    </row>
    <row r="168" spans="1:3" ht="33.75" hidden="1" x14ac:dyDescent="0.25">
      <c r="A168" s="11">
        <v>164</v>
      </c>
      <c r="B168" s="11" t="s">
        <v>343</v>
      </c>
      <c r="C168" s="11" t="s">
        <v>344</v>
      </c>
    </row>
    <row r="169" spans="1:3" ht="33.75" hidden="1" x14ac:dyDescent="0.25">
      <c r="A169" s="11">
        <v>165</v>
      </c>
      <c r="B169" s="11" t="s">
        <v>345</v>
      </c>
      <c r="C169" s="11" t="s">
        <v>346</v>
      </c>
    </row>
    <row r="170" spans="1:3" ht="33.75" hidden="1" x14ac:dyDescent="0.25">
      <c r="A170" s="11">
        <v>166</v>
      </c>
      <c r="B170" s="11" t="s">
        <v>347</v>
      </c>
      <c r="C170" s="11" t="s">
        <v>348</v>
      </c>
    </row>
    <row r="171" spans="1:3" ht="33.75" hidden="1" x14ac:dyDescent="0.25">
      <c r="A171" s="11">
        <v>167</v>
      </c>
      <c r="B171" s="11" t="s">
        <v>349</v>
      </c>
      <c r="C171" s="11" t="s">
        <v>350</v>
      </c>
    </row>
    <row r="172" spans="1:3" hidden="1" x14ac:dyDescent="0.25">
      <c r="A172" s="11">
        <v>168</v>
      </c>
      <c r="B172" s="11" t="s">
        <v>351</v>
      </c>
      <c r="C172" s="11" t="s">
        <v>352</v>
      </c>
    </row>
    <row r="173" spans="1:3" ht="22.5" hidden="1" x14ac:dyDescent="0.25">
      <c r="A173" s="11">
        <v>169</v>
      </c>
      <c r="B173" s="11" t="s">
        <v>353</v>
      </c>
      <c r="C173" s="11" t="s">
        <v>354</v>
      </c>
    </row>
    <row r="174" spans="1:3" hidden="1" x14ac:dyDescent="0.25">
      <c r="A174" s="11">
        <v>170</v>
      </c>
      <c r="B174" s="11" t="s">
        <v>355</v>
      </c>
      <c r="C174" s="11" t="s">
        <v>356</v>
      </c>
    </row>
    <row r="175" spans="1:3" ht="22.5" hidden="1" x14ac:dyDescent="0.25">
      <c r="A175" s="11">
        <v>171</v>
      </c>
      <c r="B175" s="11" t="s">
        <v>357</v>
      </c>
      <c r="C175" s="11" t="s">
        <v>358</v>
      </c>
    </row>
    <row r="176" spans="1:3" ht="33.75" hidden="1" x14ac:dyDescent="0.25">
      <c r="A176" s="11">
        <v>172</v>
      </c>
      <c r="B176" s="11" t="s">
        <v>359</v>
      </c>
      <c r="C176" s="11" t="s">
        <v>360</v>
      </c>
    </row>
    <row r="177" spans="1:3" ht="22.5" hidden="1" x14ac:dyDescent="0.25">
      <c r="A177" s="11">
        <v>173</v>
      </c>
      <c r="B177" s="11" t="s">
        <v>361</v>
      </c>
      <c r="C177" s="11" t="s">
        <v>362</v>
      </c>
    </row>
    <row r="178" spans="1:3" ht="33.75" hidden="1" x14ac:dyDescent="0.25">
      <c r="A178" s="11">
        <v>174</v>
      </c>
      <c r="B178" s="11" t="s">
        <v>363</v>
      </c>
      <c r="C178" s="11" t="s">
        <v>364</v>
      </c>
    </row>
    <row r="179" spans="1:3" ht="22.5" hidden="1" x14ac:dyDescent="0.25">
      <c r="A179" s="11">
        <v>175</v>
      </c>
      <c r="B179" s="11" t="s">
        <v>365</v>
      </c>
      <c r="C179" s="11" t="s">
        <v>366</v>
      </c>
    </row>
    <row r="180" spans="1:3" ht="45" hidden="1" x14ac:dyDescent="0.25">
      <c r="A180" s="11">
        <v>176</v>
      </c>
      <c r="B180" s="11" t="s">
        <v>367</v>
      </c>
      <c r="C180" s="11" t="s">
        <v>368</v>
      </c>
    </row>
    <row r="181" spans="1:3" ht="33.75" hidden="1" x14ac:dyDescent="0.25">
      <c r="A181" s="11">
        <v>177</v>
      </c>
      <c r="B181" s="11" t="s">
        <v>369</v>
      </c>
      <c r="C181" s="11" t="s">
        <v>370</v>
      </c>
    </row>
    <row r="182" spans="1:3" ht="22.5" hidden="1" x14ac:dyDescent="0.25">
      <c r="A182" s="11">
        <v>178</v>
      </c>
      <c r="B182" s="11" t="s">
        <v>371</v>
      </c>
      <c r="C182" s="11" t="s">
        <v>372</v>
      </c>
    </row>
    <row r="183" spans="1:3" ht="22.5" hidden="1" x14ac:dyDescent="0.25">
      <c r="A183" s="11">
        <v>179</v>
      </c>
      <c r="B183" s="11" t="s">
        <v>373</v>
      </c>
      <c r="C183" s="11" t="s">
        <v>374</v>
      </c>
    </row>
    <row r="184" spans="1:3" ht="22.5" hidden="1" x14ac:dyDescent="0.25">
      <c r="A184" s="11">
        <v>180</v>
      </c>
      <c r="B184" s="11" t="s">
        <v>375</v>
      </c>
      <c r="C184" s="11" t="s">
        <v>376</v>
      </c>
    </row>
    <row r="185" spans="1:3" ht="22.5" hidden="1" x14ac:dyDescent="0.25">
      <c r="A185" s="11">
        <v>181</v>
      </c>
      <c r="B185" s="11" t="s">
        <v>377</v>
      </c>
      <c r="C185" s="11" t="s">
        <v>378</v>
      </c>
    </row>
    <row r="186" spans="1:3" ht="22.5" hidden="1" x14ac:dyDescent="0.25">
      <c r="A186" s="11">
        <v>182</v>
      </c>
      <c r="B186" s="11" t="s">
        <v>379</v>
      </c>
      <c r="C186" s="11" t="s">
        <v>380</v>
      </c>
    </row>
    <row r="187" spans="1:3" ht="22.5" hidden="1" x14ac:dyDescent="0.25">
      <c r="A187" s="11">
        <v>183</v>
      </c>
      <c r="B187" s="11" t="s">
        <v>381</v>
      </c>
      <c r="C187" s="11" t="s">
        <v>382</v>
      </c>
    </row>
    <row r="188" spans="1:3" ht="22.5" hidden="1" x14ac:dyDescent="0.25">
      <c r="A188" s="11">
        <v>184</v>
      </c>
      <c r="B188" s="11" t="s">
        <v>383</v>
      </c>
      <c r="C188" s="11" t="s">
        <v>384</v>
      </c>
    </row>
    <row r="189" spans="1:3" ht="22.5" hidden="1" x14ac:dyDescent="0.25">
      <c r="A189" s="11">
        <v>185</v>
      </c>
      <c r="B189" s="11" t="s">
        <v>385</v>
      </c>
      <c r="C189" s="11" t="s">
        <v>386</v>
      </c>
    </row>
    <row r="190" spans="1:3" ht="22.5" hidden="1" x14ac:dyDescent="0.25">
      <c r="A190" s="11">
        <v>186</v>
      </c>
      <c r="B190" s="11" t="s">
        <v>387</v>
      </c>
      <c r="C190" s="11" t="s">
        <v>388</v>
      </c>
    </row>
    <row r="191" spans="1:3" ht="22.5" hidden="1" x14ac:dyDescent="0.25">
      <c r="A191" s="11">
        <v>187</v>
      </c>
      <c r="B191" s="11" t="s">
        <v>389</v>
      </c>
      <c r="C191" s="11" t="s">
        <v>390</v>
      </c>
    </row>
    <row r="192" spans="1:3" ht="22.5" hidden="1" x14ac:dyDescent="0.25">
      <c r="A192" s="11">
        <v>188</v>
      </c>
      <c r="B192" s="11" t="s">
        <v>391</v>
      </c>
      <c r="C192" s="11" t="s">
        <v>392</v>
      </c>
    </row>
    <row r="193" spans="1:3" ht="22.5" hidden="1" x14ac:dyDescent="0.25">
      <c r="A193" s="11">
        <v>189</v>
      </c>
      <c r="B193" s="11" t="s">
        <v>393</v>
      </c>
      <c r="C193" s="11" t="s">
        <v>394</v>
      </c>
    </row>
    <row r="194" spans="1:3" ht="22.5" hidden="1" x14ac:dyDescent="0.25">
      <c r="A194" s="11">
        <v>190</v>
      </c>
      <c r="B194" s="11" t="s">
        <v>395</v>
      </c>
      <c r="C194" s="11" t="s">
        <v>396</v>
      </c>
    </row>
    <row r="195" spans="1:3" ht="33.75" hidden="1" x14ac:dyDescent="0.25">
      <c r="A195" s="11">
        <v>191</v>
      </c>
      <c r="B195" s="11" t="s">
        <v>397</v>
      </c>
      <c r="C195" s="11" t="s">
        <v>398</v>
      </c>
    </row>
    <row r="196" spans="1:3" ht="22.5" hidden="1" x14ac:dyDescent="0.25">
      <c r="A196" s="11">
        <v>192</v>
      </c>
      <c r="B196" s="11" t="s">
        <v>399</v>
      </c>
      <c r="C196" s="11" t="s">
        <v>400</v>
      </c>
    </row>
    <row r="197" spans="1:3" ht="22.5" hidden="1" x14ac:dyDescent="0.25">
      <c r="A197" s="11">
        <v>193</v>
      </c>
      <c r="B197" s="11" t="s">
        <v>401</v>
      </c>
      <c r="C197" s="11" t="s">
        <v>402</v>
      </c>
    </row>
    <row r="198" spans="1:3" ht="22.5" hidden="1" x14ac:dyDescent="0.25">
      <c r="A198" s="11">
        <v>194</v>
      </c>
      <c r="B198" s="11" t="s">
        <v>403</v>
      </c>
      <c r="C198" s="11" t="s">
        <v>404</v>
      </c>
    </row>
    <row r="199" spans="1:3" ht="22.5" hidden="1" x14ac:dyDescent="0.25">
      <c r="A199" s="11">
        <v>195</v>
      </c>
      <c r="B199" s="11" t="s">
        <v>405</v>
      </c>
      <c r="C199" s="11" t="s">
        <v>406</v>
      </c>
    </row>
    <row r="200" spans="1:3" ht="22.5" hidden="1" x14ac:dyDescent="0.25">
      <c r="A200" s="11">
        <v>196</v>
      </c>
      <c r="B200" s="11" t="s">
        <v>407</v>
      </c>
      <c r="C200" s="11" t="s">
        <v>408</v>
      </c>
    </row>
    <row r="201" spans="1:3" hidden="1" x14ac:dyDescent="0.25">
      <c r="A201" s="11">
        <v>197</v>
      </c>
      <c r="B201" s="11" t="s">
        <v>409</v>
      </c>
      <c r="C201" s="11" t="s">
        <v>410</v>
      </c>
    </row>
    <row r="202" spans="1:3" ht="22.5" hidden="1" x14ac:dyDescent="0.25">
      <c r="A202" s="11">
        <v>198</v>
      </c>
      <c r="B202" s="11" t="s">
        <v>411</v>
      </c>
      <c r="C202" s="11" t="s">
        <v>412</v>
      </c>
    </row>
    <row r="203" spans="1:3" hidden="1" x14ac:dyDescent="0.25">
      <c r="A203" s="11">
        <v>199</v>
      </c>
      <c r="B203" s="11" t="s">
        <v>413</v>
      </c>
      <c r="C203" s="11" t="s">
        <v>414</v>
      </c>
    </row>
    <row r="204" spans="1:3" hidden="1" x14ac:dyDescent="0.25">
      <c r="A204" s="11">
        <v>200</v>
      </c>
      <c r="B204" s="11" t="s">
        <v>415</v>
      </c>
      <c r="C204" s="11" t="s">
        <v>416</v>
      </c>
    </row>
    <row r="205" spans="1:3" ht="33.75" hidden="1" x14ac:dyDescent="0.25">
      <c r="A205" s="11">
        <v>201</v>
      </c>
      <c r="B205" s="11" t="s">
        <v>417</v>
      </c>
      <c r="C205" s="11" t="s">
        <v>418</v>
      </c>
    </row>
    <row r="206" spans="1:3" ht="22.5" hidden="1" x14ac:dyDescent="0.25">
      <c r="A206" s="11">
        <v>202</v>
      </c>
      <c r="B206" s="11" t="s">
        <v>419</v>
      </c>
      <c r="C206" s="11" t="s">
        <v>420</v>
      </c>
    </row>
    <row r="207" spans="1:3" ht="22.5" hidden="1" x14ac:dyDescent="0.25">
      <c r="A207" s="11">
        <v>203</v>
      </c>
      <c r="B207" s="11" t="s">
        <v>421</v>
      </c>
      <c r="C207" s="11" t="s">
        <v>422</v>
      </c>
    </row>
    <row r="208" spans="1:3" ht="33.75" hidden="1" x14ac:dyDescent="0.25">
      <c r="A208" s="11">
        <v>204</v>
      </c>
      <c r="B208" s="11" t="s">
        <v>423</v>
      </c>
      <c r="C208" s="11" t="s">
        <v>424</v>
      </c>
    </row>
    <row r="209" spans="1:3" hidden="1" x14ac:dyDescent="0.25">
      <c r="A209" s="11">
        <v>205</v>
      </c>
      <c r="B209" s="11" t="s">
        <v>425</v>
      </c>
      <c r="C209" s="11" t="s">
        <v>426</v>
      </c>
    </row>
    <row r="210" spans="1:3" ht="22.5" hidden="1" x14ac:dyDescent="0.25">
      <c r="A210" s="11">
        <v>206</v>
      </c>
      <c r="B210" s="11" t="s">
        <v>427</v>
      </c>
      <c r="C210" s="11" t="s">
        <v>428</v>
      </c>
    </row>
    <row r="211" spans="1:3" hidden="1" x14ac:dyDescent="0.25">
      <c r="A211" s="11">
        <v>207</v>
      </c>
      <c r="B211" s="11" t="s">
        <v>429</v>
      </c>
      <c r="C211" s="11" t="s">
        <v>430</v>
      </c>
    </row>
    <row r="212" spans="1:3" hidden="1" x14ac:dyDescent="0.25">
      <c r="A212" s="11">
        <v>208</v>
      </c>
      <c r="B212" s="11" t="s">
        <v>431</v>
      </c>
      <c r="C212" s="11" t="s">
        <v>432</v>
      </c>
    </row>
    <row r="213" spans="1:3" ht="33.75" hidden="1" x14ac:dyDescent="0.25">
      <c r="A213" s="11">
        <v>209</v>
      </c>
      <c r="B213" s="11" t="s">
        <v>433</v>
      </c>
      <c r="C213" s="11" t="s">
        <v>434</v>
      </c>
    </row>
    <row r="214" spans="1:3" hidden="1" x14ac:dyDescent="0.25">
      <c r="A214" s="11">
        <v>210</v>
      </c>
      <c r="B214" s="11" t="s">
        <v>435</v>
      </c>
      <c r="C214" s="11" t="s">
        <v>436</v>
      </c>
    </row>
    <row r="215" spans="1:3" hidden="1" x14ac:dyDescent="0.25">
      <c r="A215" s="11">
        <v>211</v>
      </c>
      <c r="B215" s="11" t="s">
        <v>437</v>
      </c>
      <c r="C215" s="11" t="s">
        <v>438</v>
      </c>
    </row>
    <row r="216" spans="1:3" ht="22.5" hidden="1" x14ac:dyDescent="0.25">
      <c r="A216" s="11">
        <v>212</v>
      </c>
      <c r="B216" s="11" t="s">
        <v>439</v>
      </c>
      <c r="C216" s="11" t="s">
        <v>440</v>
      </c>
    </row>
    <row r="217" spans="1:3" ht="22.5" hidden="1" x14ac:dyDescent="0.25">
      <c r="A217" s="11">
        <v>213</v>
      </c>
      <c r="B217" s="11" t="s">
        <v>441</v>
      </c>
      <c r="C217" s="11" t="s">
        <v>442</v>
      </c>
    </row>
    <row r="218" spans="1:3" ht="22.5" hidden="1" x14ac:dyDescent="0.25">
      <c r="A218" s="11">
        <v>214</v>
      </c>
      <c r="B218" s="11" t="s">
        <v>443</v>
      </c>
      <c r="C218" s="11" t="s">
        <v>444</v>
      </c>
    </row>
    <row r="219" spans="1:3" ht="45" hidden="1" x14ac:dyDescent="0.25">
      <c r="A219" s="11">
        <v>215</v>
      </c>
      <c r="B219" s="11" t="s">
        <v>445</v>
      </c>
      <c r="C219" s="11" t="s">
        <v>446</v>
      </c>
    </row>
    <row r="220" spans="1:3" ht="45" hidden="1" x14ac:dyDescent="0.25">
      <c r="A220" s="11">
        <v>216</v>
      </c>
      <c r="B220" s="11" t="s">
        <v>447</v>
      </c>
      <c r="C220" s="11" t="s">
        <v>448</v>
      </c>
    </row>
    <row r="221" spans="1:3" ht="33.75" hidden="1" x14ac:dyDescent="0.25">
      <c r="A221" s="11">
        <v>217</v>
      </c>
      <c r="B221" s="11" t="s">
        <v>449</v>
      </c>
      <c r="C221" s="11" t="s">
        <v>450</v>
      </c>
    </row>
    <row r="222" spans="1:3" ht="22.5" hidden="1" x14ac:dyDescent="0.25">
      <c r="A222" s="11">
        <v>218</v>
      </c>
      <c r="B222" s="11" t="s">
        <v>451</v>
      </c>
      <c r="C222" s="11" t="s">
        <v>452</v>
      </c>
    </row>
    <row r="223" spans="1:3" ht="22.5" hidden="1" x14ac:dyDescent="0.25">
      <c r="A223" s="11">
        <v>219</v>
      </c>
      <c r="B223" s="11" t="s">
        <v>453</v>
      </c>
      <c r="C223" s="11" t="s">
        <v>454</v>
      </c>
    </row>
    <row r="224" spans="1:3" ht="22.5" hidden="1" x14ac:dyDescent="0.25">
      <c r="A224" s="11">
        <v>220</v>
      </c>
      <c r="B224" s="11" t="s">
        <v>455</v>
      </c>
      <c r="C224" s="11" t="s">
        <v>456</v>
      </c>
    </row>
    <row r="225" spans="1:3" ht="33.75" hidden="1" x14ac:dyDescent="0.25">
      <c r="A225" s="11">
        <v>221</v>
      </c>
      <c r="B225" s="11" t="s">
        <v>457</v>
      </c>
      <c r="C225" s="11" t="s">
        <v>458</v>
      </c>
    </row>
    <row r="226" spans="1:3" ht="33.75" hidden="1" x14ac:dyDescent="0.25">
      <c r="A226" s="11">
        <v>222</v>
      </c>
      <c r="B226" s="11" t="s">
        <v>459</v>
      </c>
      <c r="C226" s="11" t="s">
        <v>460</v>
      </c>
    </row>
    <row r="227" spans="1:3" ht="45" hidden="1" x14ac:dyDescent="0.25">
      <c r="A227" s="11">
        <v>223</v>
      </c>
      <c r="B227" s="11" t="s">
        <v>461</v>
      </c>
      <c r="C227" s="11" t="s">
        <v>462</v>
      </c>
    </row>
    <row r="228" spans="1:3" ht="33.75" hidden="1" x14ac:dyDescent="0.25">
      <c r="A228" s="11">
        <v>224</v>
      </c>
      <c r="B228" s="11" t="s">
        <v>463</v>
      </c>
      <c r="C228" s="11" t="s">
        <v>464</v>
      </c>
    </row>
    <row r="229" spans="1:3" ht="33.75" hidden="1" x14ac:dyDescent="0.25">
      <c r="A229" s="11">
        <v>225</v>
      </c>
      <c r="B229" s="11" t="s">
        <v>465</v>
      </c>
      <c r="C229" s="11" t="s">
        <v>466</v>
      </c>
    </row>
    <row r="230" spans="1:3" hidden="1" x14ac:dyDescent="0.25">
      <c r="A230" s="11">
        <v>226</v>
      </c>
      <c r="B230" s="11" t="s">
        <v>467</v>
      </c>
      <c r="C230" s="11" t="s">
        <v>468</v>
      </c>
    </row>
    <row r="231" spans="1:3" hidden="1" x14ac:dyDescent="0.25">
      <c r="A231" s="11">
        <v>227</v>
      </c>
      <c r="B231" s="11" t="s">
        <v>469</v>
      </c>
      <c r="C231" s="11" t="s">
        <v>470</v>
      </c>
    </row>
    <row r="232" spans="1:3" ht="22.5" hidden="1" x14ac:dyDescent="0.25">
      <c r="A232" s="11">
        <v>228</v>
      </c>
      <c r="B232" s="11" t="s">
        <v>471</v>
      </c>
      <c r="C232" s="11" t="s">
        <v>32</v>
      </c>
    </row>
    <row r="233" spans="1:3" ht="22.5" hidden="1" x14ac:dyDescent="0.25">
      <c r="A233" s="11">
        <v>229</v>
      </c>
      <c r="B233" s="11" t="s">
        <v>472</v>
      </c>
      <c r="C233" s="11" t="s">
        <v>473</v>
      </c>
    </row>
    <row r="234" spans="1:3" ht="0" hidden="1" customHeight="1" x14ac:dyDescent="0.25"/>
    <row r="235" spans="1:3" hidden="1" x14ac:dyDescent="0.25"/>
    <row r="236" spans="1:3" hidden="1" x14ac:dyDescent="0.25"/>
    <row r="237" spans="1:3" hidden="1" x14ac:dyDescent="0.25"/>
    <row r="238" spans="1:3" hidden="1" x14ac:dyDescent="0.25"/>
    <row r="239" spans="1:3" hidden="1" x14ac:dyDescent="0.25"/>
    <row r="240" spans="1:3" hidden="1" x14ac:dyDescent="0.25"/>
    <row r="241" s="9" customFormat="1" hidden="1" x14ac:dyDescent="0.25"/>
    <row r="242" s="9" customFormat="1" hidden="1" x14ac:dyDescent="0.25"/>
    <row r="243" s="9" customFormat="1" hidden="1" x14ac:dyDescent="0.25"/>
    <row r="244" s="9" customFormat="1" hidden="1" x14ac:dyDescent="0.25"/>
    <row r="245" s="9" customFormat="1" hidden="1" x14ac:dyDescent="0.25"/>
    <row r="246" s="9" customFormat="1" hidden="1" x14ac:dyDescent="0.25"/>
    <row r="247" s="9" customFormat="1" hidden="1" x14ac:dyDescent="0.25"/>
    <row r="248" s="9" customFormat="1" hidden="1" x14ac:dyDescent="0.25"/>
    <row r="249" s="9" customFormat="1" hidden="1" x14ac:dyDescent="0.25"/>
    <row r="250" s="9" customFormat="1" hidden="1" x14ac:dyDescent="0.25"/>
    <row r="251" s="9" customFormat="1" hidden="1" x14ac:dyDescent="0.25"/>
    <row r="252" s="9" customFormat="1" hidden="1" x14ac:dyDescent="0.25"/>
    <row r="253" s="9" customFormat="1" hidden="1" x14ac:dyDescent="0.25"/>
    <row r="254" s="9" customFormat="1" hidden="1" x14ac:dyDescent="0.25"/>
    <row r="255" s="9" customFormat="1" hidden="1" x14ac:dyDescent="0.25"/>
    <row r="256" s="9" customFormat="1" hidden="1" x14ac:dyDescent="0.25"/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 lentelė </vt:lpstr>
      <vt:lpstr>priemone</vt:lpstr>
      <vt:lpstr>'2 lentelė '!Print_Area</vt:lpstr>
      <vt:lpstr>'2 lentelė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Audronė Bertienė</cp:lastModifiedBy>
  <cp:lastPrinted>2024-02-09T09:21:55Z</cp:lastPrinted>
  <dcterms:created xsi:type="dcterms:W3CDTF">2023-12-14T10:58:00Z</dcterms:created>
  <dcterms:modified xsi:type="dcterms:W3CDTF">2024-02-20T13:45:40Z</dcterms:modified>
</cp:coreProperties>
</file>