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one\Documents\2024\Viesinti SVP\"/>
    </mc:Choice>
  </mc:AlternateContent>
  <xr:revisionPtr revIDLastSave="0" documentId="8_{603C7B0F-7C41-4669-9179-FC18648A4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lentelė" sheetId="3" r:id="rId1"/>
  </sheets>
  <definedNames>
    <definedName name="_xlnm.Print_Titles" localSheetId="0">'2 lentelė'!$9:$10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3" l="1"/>
  <c r="C62" i="3"/>
  <c r="D65" i="3"/>
  <c r="D64" i="3"/>
  <c r="E64" i="3"/>
  <c r="C64" i="3"/>
  <c r="D63" i="3"/>
  <c r="E63" i="3"/>
  <c r="C63" i="3"/>
  <c r="D62" i="3"/>
  <c r="E62" i="3"/>
  <c r="E57" i="3"/>
  <c r="D57" i="3"/>
  <c r="C57" i="3"/>
  <c r="E55" i="3"/>
  <c r="D55" i="3"/>
  <c r="C55" i="3"/>
  <c r="E52" i="3"/>
  <c r="D52" i="3"/>
  <c r="C52" i="3"/>
  <c r="E50" i="3"/>
  <c r="D50" i="3"/>
  <c r="C50" i="3"/>
  <c r="E48" i="3"/>
  <c r="D48" i="3"/>
  <c r="C48" i="3"/>
  <c r="D41" i="3"/>
  <c r="E41" i="3"/>
  <c r="C44" i="3"/>
  <c r="E44" i="3"/>
  <c r="D44" i="3"/>
  <c r="D39" i="3"/>
  <c r="E39" i="3"/>
  <c r="C39" i="3"/>
  <c r="D60" i="3" l="1"/>
  <c r="D69" i="3" s="1"/>
  <c r="D33" i="3"/>
  <c r="E33" i="3"/>
  <c r="C33" i="3"/>
  <c r="C28" i="3"/>
  <c r="D28" i="3"/>
  <c r="E28" i="3"/>
  <c r="D26" i="3"/>
  <c r="E26" i="3"/>
  <c r="C26" i="3"/>
  <c r="D21" i="3"/>
  <c r="E21" i="3"/>
  <c r="C21" i="3"/>
  <c r="D13" i="3"/>
  <c r="E13" i="3"/>
  <c r="C13" i="3"/>
  <c r="C17" i="3"/>
  <c r="E65" i="3" l="1"/>
  <c r="C65" i="3"/>
  <c r="C60" i="3" s="1"/>
  <c r="C69" i="3" s="1"/>
  <c r="D71" i="3" s="1"/>
  <c r="E60" i="3" l="1"/>
  <c r="E69" i="3" s="1"/>
  <c r="E71" i="3" s="1"/>
  <c r="C71" i="3"/>
</calcChain>
</file>

<file path=xl/sharedStrings.xml><?xml version="1.0" encoding="utf-8"?>
<sst xmlns="http://schemas.openxmlformats.org/spreadsheetml/2006/main" count="104" uniqueCount="82">
  <si>
    <t>Programos uždavinio, priemonės kodas ir požymis</t>
  </si>
  <si>
    <t>Tikslo, uždavinio, priemonės pavadinimas, finansavimo šaltiniai</t>
  </si>
  <si>
    <t>Savivaldybės strateginio plėtros plano priemonės kodas</t>
  </si>
  <si>
    <t>Iš viso programai:</t>
  </si>
  <si>
    <t>1. Savivaldybės biudžetas (įskaitant skolintas lėšas)</t>
  </si>
  <si>
    <t>Iš jo</t>
  </si>
  <si>
    <t>1.1. savivaldybės biudžeto lėšos (pajamos savarankiškoms funkcijoms atlikti,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</si>
  <si>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</si>
  <si>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</si>
  <si>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</si>
  <si>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</si>
  <si>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</si>
  <si>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(kitos teisėtai gautos lėšos, nurodant atskirus šaltinius)</t>
  </si>
  <si>
    <t>Iš jų: regioninių pažangos priemonių lėšos</t>
  </si>
  <si>
    <t>IŠ VISO programai finansuoti pagal finansavimo šaltinius (1 ir 2 punktai)</t>
  </si>
  <si>
    <t>tūkst. eurų</t>
  </si>
  <si>
    <t>2024 metų asignavimai ir kitos lėšos</t>
  </si>
  <si>
    <t>2026 metų asignavimai ir kitos lėšos</t>
  </si>
  <si>
    <t>2025 metų asignavimai ir kitos lėšos</t>
  </si>
  <si>
    <t>2.1.2.5</t>
  </si>
  <si>
    <t>2.1.2.1</t>
  </si>
  <si>
    <t>2.1.2.10.</t>
  </si>
  <si>
    <t>03-01-01-01</t>
  </si>
  <si>
    <t>03-01-01-02</t>
  </si>
  <si>
    <t>03-01-02-01</t>
  </si>
  <si>
    <t>03-01-02-02</t>
  </si>
  <si>
    <t>03-01-03-01</t>
  </si>
  <si>
    <t>03-01-04-01</t>
  </si>
  <si>
    <t>03-01-04-02</t>
  </si>
  <si>
    <t>03-01-02</t>
  </si>
  <si>
    <t>03-01-03</t>
  </si>
  <si>
    <t>03-01-04</t>
  </si>
  <si>
    <t>03-01</t>
  </si>
  <si>
    <t>03-01-01</t>
  </si>
  <si>
    <t>03-01-04-03</t>
  </si>
  <si>
    <t>03-02</t>
  </si>
  <si>
    <t>03-02-01</t>
  </si>
  <si>
    <t>03-02-01-01</t>
  </si>
  <si>
    <t>03-02-01-02</t>
  </si>
  <si>
    <t>03-02-01-03</t>
  </si>
  <si>
    <t>03-02-02</t>
  </si>
  <si>
    <t>03-02-02-01</t>
  </si>
  <si>
    <t>03-02-02-02</t>
  </si>
  <si>
    <t>Tikslas. Užtikrinti švietimo programų kokybišką įgyvendinimą, tobulinant švietimo valdymą, mokymosi ir kvalifikacijos kėlimo sistemą.</t>
  </si>
  <si>
    <t>Uždavinys. Sudaryti sąlygas ugdyti vaikus įvairių tipų mokyklose ir tobulinti švietimo įstaigų mokytojų ir vadovų kvalifikaciją.</t>
  </si>
  <si>
    <t>Pajamos savarankiškoms funkcijoms atlikti 5 (SFA)</t>
  </si>
  <si>
    <t>Biudžetinių įstaigų ir specialiųjų programų pajamos 5 (SP)</t>
  </si>
  <si>
    <t>Dotacija ugdymo reikmėms finansuoti
4 (MK)</t>
  </si>
  <si>
    <t>Priemonė. Ikimokyklinio ir priešmokyklinio ugdymo programų įgyvendinimas ikimokyklinėse įstaigose</t>
  </si>
  <si>
    <t>Priemonė. Ikimokyklinio ir priešmokyklinio ugdymo programų, bendrųjų ir specialiųjų programų įgyvendinimas  įgyvendinimas bendrojo ugdymo mokyklose</t>
  </si>
  <si>
    <t>Priemonė. Mokinių vežiojimo organizavimas</t>
  </si>
  <si>
    <t>Priemonė. Švietimo pagalbos teikimo galimybių plėtojimas</t>
  </si>
  <si>
    <t>Priemonė. Mokyklų aprūpinimas baldais, buitinėmis, moderniomis organizacinėmis ir mokymo priemonėmis,specializuotų patalpų ir kabinetų aprūpinimas įrengimais ir mokymo priemonėmis</t>
  </si>
  <si>
    <t>Priemonė. Švietimo poreikių įvertinimas</t>
  </si>
  <si>
    <t>Priemonė. Švietimo centro veiklos įvairovės didinimas</t>
  </si>
  <si>
    <t>Priemonė. Mokytojų metodinės ir konsultacinės veiklos plėtojimas</t>
  </si>
  <si>
    <t xml:space="preserve">Priemonė. Pilietiškumo,etninės kultūros,nusikalstamumo, psichoaktyvių medžiagų vartojimo ir kitų prevencinių programų vykdymas       </t>
  </si>
  <si>
    <t>Priemonė. Dorinių, meninių, muzikinių, dalykinių, pilietinių, sveikatingumo ir sporto renginių organizavimas</t>
  </si>
  <si>
    <t>Priemonė. Gabių mokinių skatinimas ir trūkstamų mokytojų pritraukimas</t>
  </si>
  <si>
    <t>Priemonė. NVO kūrybinių, veiklos ir organizacijų kompetencijų ugdymo projektų rėmimas</t>
  </si>
  <si>
    <t>Priemonė. Jaunimo iniciatyvų projektų finansavimas, formalių jaunimo organizacijų, su jaunimu dirbančių organizacijų rėmimas, projektų ko-finansavimas</t>
  </si>
  <si>
    <t>Uždavinys. Skatinti ir remti jaunimo ir nevyriausybines organizacijas</t>
  </si>
  <si>
    <t>Uždavinys. Formuoti vaiko ugdymui palankią aplinką</t>
  </si>
  <si>
    <r>
      <rPr>
        <b/>
        <sz val="12"/>
        <color theme="1"/>
        <rFont val="Times New Roman"/>
        <family val="1"/>
      </rPr>
      <t>Uždavinys. Užtikrinti higienos normų laikymąsi.</t>
    </r>
  </si>
  <si>
    <t>Asignavimų ir kitų lėšų pokytis, palyginti su ankstesnių metų patvirtintų asignavimų ir kitų lėšų planu, proc.</t>
  </si>
  <si>
    <t>Priemonė. Neformaliojo vaikų švietimo programų vykdymas</t>
  </si>
  <si>
    <t>03-01-01-03</t>
  </si>
  <si>
    <t>Uždavinys. Tobulinti mokytojų metodinę ir konsultacinę veiklą</t>
  </si>
  <si>
    <t>Uždavinys.  Skatinti mokinių papildomos saviraiškos formų plėtojimą, programų ir projektų mokiniams rengimą ir vykdymą</t>
  </si>
  <si>
    <t>Tikslas. Tenkinti mokinių ir jaunimo papildomos saviraiškos poreikius, sudaryti sąlygas NVO veiklai</t>
  </si>
  <si>
    <t>2.1.1.2;
2.1.2.11;
2.1.2.13</t>
  </si>
  <si>
    <t>Europos Sąjungos paramos lėšos 
3 (ES)</t>
  </si>
  <si>
    <t>2.1.2.4</t>
  </si>
  <si>
    <t>2.1.2.7</t>
  </si>
  <si>
    <t>2.1.2.15</t>
  </si>
  <si>
    <t>2.1.2.2</t>
  </si>
  <si>
    <t>2.1.2.9</t>
  </si>
  <si>
    <t>2.5.1.4</t>
  </si>
  <si>
    <t>2.5.1.2</t>
  </si>
  <si>
    <t>2.3.4.5;
2.1.2.14</t>
  </si>
  <si>
    <t>2.1.2.3;
2.1.2.6</t>
  </si>
  <si>
    <r>
      <t>Lentelė. 2024–2026 metų Ugdymo kokybės ir mokymosi apli</t>
    </r>
    <r>
      <rPr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  <charset val="186"/>
      </rPr>
      <t xml:space="preserve">kos užtikrinimo programos </t>
    </r>
    <r>
      <rPr>
        <i/>
        <sz val="12"/>
        <color rgb="FF808080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tikslai, uždaviniai, priemonės, finansavimo šaltiniai, asignavimai ir kitos lėšos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</si>
</sst>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rgb="FF80808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2" fillId="0" borderId="1" xfId="0" applyNumberFormat="1" applyFont="1" applyBorder="1"/>
    <xf numFmtId="49" fontId="1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wrapText="1" shrinkToFit="1"/>
    </xf>
    <xf numFmtId="0" fontId="1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533401</xdr:colOff>
      <xdr:row>0</xdr:row>
      <xdr:rowOff>0</xdr:rowOff>
    </xdr:from>
    <xdr:to>
      <xdr:col>5</xdr:col>
      <xdr:colOff>1047751</xdr:colOff>
      <xdr:row>5</xdr:row>
      <xdr:rowOff>9525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27AF794B-4F97-4ED5-B28B-E9CAC7D56641}"/>
            </a:ext>
          </a:extLst>
        </xdr:cNvPr>
        <xdr:cNvSpPr txBox="1">
          <a:spLocks noChangeArrowheads="1"/>
        </xdr:cNvSpPr>
      </xdr:nvSpPr>
      <xdr:spPr bwMode="auto">
        <a:xfrm>
          <a:off x="4457701" y="0"/>
          <a:ext cx="2019300" cy="96202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Mažeikių rajono savivaldybės ugdymo kokybės ir mokymosi aplinkos užtikrinimo programos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2024–2026 metams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priedas</a:t>
          </a:r>
        </a:p>
      </xdr:txBody>
    </xdr:sp>
    <xdr:clientData/>
  </xdr:twoCellAnchor>
  <xdr:twoCellAnchor>
    <xdr:from>
      <xdr:col>1</xdr:col>
      <xdr:colOff>2019300</xdr:colOff>
      <xdr:row>72</xdr:row>
      <xdr:rowOff>180975</xdr:rowOff>
    </xdr:from>
    <xdr:to>
      <xdr:col>2</xdr:col>
      <xdr:colOff>723900</xdr:colOff>
      <xdr:row>72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D8C40D2-EDA3-FC4E-571D-AE71E8241BEC}"/>
            </a:ext>
          </a:extLst>
        </xdr:cNvPr>
        <xdr:cNvCxnSpPr/>
      </xdr:nvCxnSpPr>
      <xdr:spPr>
        <a:xfrm>
          <a:off x="2867025" y="3500437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85C2-C6DB-4190-9853-789A9899D6EE}">
  <dimension ref="A7:F71"/>
  <sheetViews>
    <sheetView tabSelected="1" workbookViewId="0">
      <selection activeCell="J44" sqref="J44"/>
    </sheetView>
  </sheetViews>
  <sheetFormatPr defaultRowHeight="15" x14ac:dyDescent="0.25"/>
  <cols>
    <col min="1" max="1" width="12.7109375" customWidth="1"/>
    <col min="2" max="2" width="34.85546875" customWidth="1"/>
    <col min="3" max="5" width="11.28515625" bestFit="1" customWidth="1"/>
    <col min="6" max="6" width="16.28515625" customWidth="1"/>
  </cols>
  <sheetData>
    <row r="7" spans="1:6" ht="35.25" customHeight="1" x14ac:dyDescent="0.25">
      <c r="A7" s="36" t="s">
        <v>81</v>
      </c>
      <c r="B7" s="36"/>
      <c r="C7" s="36"/>
      <c r="D7" s="36"/>
      <c r="E7" s="36"/>
      <c r="F7" s="36"/>
    </row>
    <row r="8" spans="1:6" ht="15.75" x14ac:dyDescent="0.25">
      <c r="A8" s="8"/>
      <c r="B8" s="8"/>
      <c r="C8" s="8"/>
      <c r="D8" s="8"/>
      <c r="E8" s="8"/>
      <c r="F8" s="6" t="s">
        <v>15</v>
      </c>
    </row>
    <row r="9" spans="1:6" ht="105.75" customHeight="1" x14ac:dyDescent="0.25">
      <c r="A9" s="7" t="s">
        <v>0</v>
      </c>
      <c r="B9" s="7" t="s">
        <v>1</v>
      </c>
      <c r="C9" s="7" t="s">
        <v>16</v>
      </c>
      <c r="D9" s="15" t="s">
        <v>18</v>
      </c>
      <c r="E9" s="7" t="s">
        <v>17</v>
      </c>
      <c r="F9" s="7" t="s">
        <v>2</v>
      </c>
    </row>
    <row r="10" spans="1:6" ht="15.75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</row>
    <row r="11" spans="1:6" ht="81.75" customHeight="1" x14ac:dyDescent="0.25">
      <c r="A11" s="20" t="s">
        <v>32</v>
      </c>
      <c r="B11" s="17" t="s">
        <v>43</v>
      </c>
      <c r="C11" s="10"/>
      <c r="D11" s="10"/>
      <c r="E11" s="10"/>
      <c r="F11" s="10"/>
    </row>
    <row r="12" spans="1:6" ht="75.75" customHeight="1" x14ac:dyDescent="0.25">
      <c r="A12" s="5" t="s">
        <v>33</v>
      </c>
      <c r="B12" s="17" t="s">
        <v>44</v>
      </c>
      <c r="C12" s="10"/>
      <c r="D12" s="10"/>
      <c r="E12" s="10"/>
      <c r="F12" s="10"/>
    </row>
    <row r="13" spans="1:6" ht="57.75" customHeight="1" x14ac:dyDescent="0.25">
      <c r="A13" s="20" t="s">
        <v>22</v>
      </c>
      <c r="B13" s="16" t="s">
        <v>48</v>
      </c>
      <c r="C13" s="25">
        <f>SUM(C14:C16)</f>
        <v>19388.564000000002</v>
      </c>
      <c r="D13" s="25">
        <f t="shared" ref="D13:E13" si="0">SUM(D14:D16)</f>
        <v>19499.400000000001</v>
      </c>
      <c r="E13" s="25">
        <f t="shared" si="0"/>
        <v>19499.400000000001</v>
      </c>
      <c r="F13" s="18" t="s">
        <v>20</v>
      </c>
    </row>
    <row r="14" spans="1:6" ht="31.5" x14ac:dyDescent="0.25">
      <c r="A14" s="3"/>
      <c r="B14" s="4" t="s">
        <v>47</v>
      </c>
      <c r="C14" s="24">
        <v>5623</v>
      </c>
      <c r="D14" s="24">
        <v>5700</v>
      </c>
      <c r="E14" s="24">
        <v>5700</v>
      </c>
      <c r="F14" s="10"/>
    </row>
    <row r="15" spans="1:6" ht="31.5" x14ac:dyDescent="0.25">
      <c r="A15" s="3"/>
      <c r="B15" s="4" t="s">
        <v>45</v>
      </c>
      <c r="C15" s="24">
        <v>12491.271000000001</v>
      </c>
      <c r="D15" s="24">
        <v>12499.4</v>
      </c>
      <c r="E15" s="24">
        <v>12499.4</v>
      </c>
      <c r="F15" s="10"/>
    </row>
    <row r="16" spans="1:6" ht="31.5" x14ac:dyDescent="0.25">
      <c r="A16" s="3"/>
      <c r="B16" s="4" t="s">
        <v>46</v>
      </c>
      <c r="C16" s="24">
        <v>1274.2929999999999</v>
      </c>
      <c r="D16" s="24">
        <v>1300</v>
      </c>
      <c r="E16" s="24">
        <v>1300</v>
      </c>
      <c r="F16" s="10"/>
    </row>
    <row r="17" spans="1:6" ht="78.75" x14ac:dyDescent="0.25">
      <c r="A17" s="21" t="s">
        <v>23</v>
      </c>
      <c r="B17" s="4" t="s">
        <v>49</v>
      </c>
      <c r="C17" s="25">
        <f>SUM(C18:C20)</f>
        <v>27883.343000000001</v>
      </c>
      <c r="D17" s="25">
        <v>29600</v>
      </c>
      <c r="E17" s="25">
        <v>29600</v>
      </c>
      <c r="F17" s="18" t="s">
        <v>72</v>
      </c>
    </row>
    <row r="18" spans="1:6" ht="31.5" x14ac:dyDescent="0.25">
      <c r="A18" s="11"/>
      <c r="B18" s="4" t="s">
        <v>47</v>
      </c>
      <c r="C18" s="24">
        <v>18480.3</v>
      </c>
      <c r="D18" s="24">
        <v>19200.8</v>
      </c>
      <c r="E18" s="24">
        <v>19200.8</v>
      </c>
      <c r="F18" s="10"/>
    </row>
    <row r="19" spans="1:6" ht="31.5" x14ac:dyDescent="0.25">
      <c r="A19" s="11"/>
      <c r="B19" s="4" t="s">
        <v>45</v>
      </c>
      <c r="C19" s="24">
        <v>8940.2420000000002</v>
      </c>
      <c r="D19" s="24">
        <v>9898.4</v>
      </c>
      <c r="E19" s="24">
        <v>9898.4</v>
      </c>
      <c r="F19" s="10"/>
    </row>
    <row r="20" spans="1:6" ht="31.5" x14ac:dyDescent="0.25">
      <c r="A20" s="11"/>
      <c r="B20" s="4" t="s">
        <v>46</v>
      </c>
      <c r="C20" s="24">
        <v>462.80099999999999</v>
      </c>
      <c r="D20" s="24">
        <v>500.8</v>
      </c>
      <c r="E20" s="24">
        <v>500.8</v>
      </c>
      <c r="F20" s="10"/>
    </row>
    <row r="21" spans="1:6" ht="32.25" customHeight="1" x14ac:dyDescent="0.25">
      <c r="A21" s="19" t="s">
        <v>66</v>
      </c>
      <c r="B21" s="4" t="s">
        <v>65</v>
      </c>
      <c r="C21" s="25">
        <f>SUM(C22:C24)</f>
        <v>4651.5060000000003</v>
      </c>
      <c r="D21" s="25">
        <f t="shared" ref="D21:E21" si="1">SUM(D22:D24)</f>
        <v>5144.2</v>
      </c>
      <c r="E21" s="25">
        <f t="shared" si="1"/>
        <v>5144.2</v>
      </c>
      <c r="F21" s="18" t="s">
        <v>73</v>
      </c>
    </row>
    <row r="22" spans="1:6" ht="31.5" x14ac:dyDescent="0.25">
      <c r="A22" s="11"/>
      <c r="B22" s="4" t="s">
        <v>47</v>
      </c>
      <c r="C22" s="31">
        <v>119.5</v>
      </c>
      <c r="D22" s="31">
        <v>119.5</v>
      </c>
      <c r="E22" s="31">
        <v>119.5</v>
      </c>
      <c r="F22" s="13"/>
    </row>
    <row r="23" spans="1:6" ht="31.5" x14ac:dyDescent="0.25">
      <c r="A23" s="11"/>
      <c r="B23" s="4" t="s">
        <v>45</v>
      </c>
      <c r="C23" s="31">
        <v>4310.1000000000004</v>
      </c>
      <c r="D23" s="31">
        <v>4800.8</v>
      </c>
      <c r="E23" s="31">
        <v>4800.8</v>
      </c>
      <c r="F23" s="13"/>
    </row>
    <row r="24" spans="1:6" ht="31.5" x14ac:dyDescent="0.25">
      <c r="A24" s="11"/>
      <c r="B24" s="4" t="s">
        <v>46</v>
      </c>
      <c r="C24" s="31">
        <v>221.90600000000001</v>
      </c>
      <c r="D24" s="31">
        <v>223.9</v>
      </c>
      <c r="E24" s="31">
        <v>223.9</v>
      </c>
      <c r="F24" s="13"/>
    </row>
    <row r="25" spans="1:6" ht="34.5" customHeight="1" x14ac:dyDescent="0.25">
      <c r="A25" s="22" t="s">
        <v>29</v>
      </c>
      <c r="B25" s="17" t="s">
        <v>62</v>
      </c>
      <c r="C25" s="32"/>
      <c r="D25" s="32"/>
      <c r="E25" s="32"/>
      <c r="F25" s="13"/>
    </row>
    <row r="26" spans="1:6" ht="31.5" x14ac:dyDescent="0.25">
      <c r="A26" s="22" t="s">
        <v>24</v>
      </c>
      <c r="B26" s="4" t="s">
        <v>50</v>
      </c>
      <c r="C26" s="28">
        <f>SUM(C27)</f>
        <v>18</v>
      </c>
      <c r="D26" s="28">
        <f t="shared" ref="D26:E26" si="2">SUM(D27)</f>
        <v>25</v>
      </c>
      <c r="E26" s="28">
        <f t="shared" si="2"/>
        <v>25</v>
      </c>
      <c r="F26" s="27" t="s">
        <v>74</v>
      </c>
    </row>
    <row r="27" spans="1:6" ht="31.5" x14ac:dyDescent="0.25">
      <c r="A27" s="23"/>
      <c r="B27" s="4" t="s">
        <v>45</v>
      </c>
      <c r="C27" s="28">
        <v>18</v>
      </c>
      <c r="D27" s="28">
        <v>25</v>
      </c>
      <c r="E27" s="28">
        <v>25</v>
      </c>
      <c r="F27" s="13"/>
    </row>
    <row r="28" spans="1:6" ht="34.5" customHeight="1" x14ac:dyDescent="0.25">
      <c r="A28" s="22" t="s">
        <v>25</v>
      </c>
      <c r="B28" s="12" t="s">
        <v>51</v>
      </c>
      <c r="C28" s="25">
        <f>SUM(C29:C31)</f>
        <v>403.8</v>
      </c>
      <c r="D28" s="25">
        <f t="shared" ref="D28:E28" si="3">SUM(D29:D31)</f>
        <v>406.5</v>
      </c>
      <c r="E28" s="25">
        <f t="shared" si="3"/>
        <v>406.5</v>
      </c>
      <c r="F28" s="29" t="s">
        <v>75</v>
      </c>
    </row>
    <row r="29" spans="1:6" ht="31.5" x14ac:dyDescent="0.25">
      <c r="A29" s="23"/>
      <c r="B29" s="4" t="s">
        <v>47</v>
      </c>
      <c r="C29" s="28">
        <v>307.5</v>
      </c>
      <c r="D29" s="28">
        <v>310</v>
      </c>
      <c r="E29" s="28">
        <v>310</v>
      </c>
      <c r="F29" s="13"/>
    </row>
    <row r="30" spans="1:6" ht="31.5" x14ac:dyDescent="0.25">
      <c r="A30" s="23"/>
      <c r="B30" s="4" t="s">
        <v>45</v>
      </c>
      <c r="C30" s="28">
        <v>92.8</v>
      </c>
      <c r="D30" s="28">
        <v>93</v>
      </c>
      <c r="E30" s="28">
        <v>93</v>
      </c>
      <c r="F30" s="13"/>
    </row>
    <row r="31" spans="1:6" ht="31.5" x14ac:dyDescent="0.25">
      <c r="A31" s="23"/>
      <c r="B31" s="4" t="s">
        <v>46</v>
      </c>
      <c r="C31" s="28">
        <v>3.5</v>
      </c>
      <c r="D31" s="28">
        <v>3.5</v>
      </c>
      <c r="E31" s="28">
        <v>3.5</v>
      </c>
      <c r="F31" s="13"/>
    </row>
    <row r="32" spans="1:6" ht="31.5" x14ac:dyDescent="0.25">
      <c r="A32" s="22" t="s">
        <v>30</v>
      </c>
      <c r="B32" s="17" t="s">
        <v>63</v>
      </c>
      <c r="C32" s="32"/>
      <c r="D32" s="32"/>
      <c r="E32" s="32"/>
      <c r="F32" s="13"/>
    </row>
    <row r="33" spans="1:6" ht="94.5" x14ac:dyDescent="0.25">
      <c r="A33" s="22" t="s">
        <v>26</v>
      </c>
      <c r="B33" s="16" t="s">
        <v>52</v>
      </c>
      <c r="C33" s="28">
        <f>SUM(C34:C37)</f>
        <v>72.900000000000006</v>
      </c>
      <c r="D33" s="28">
        <f t="shared" ref="D33:E33" si="4">SUM(D34:D37)</f>
        <v>1592.9</v>
      </c>
      <c r="E33" s="28">
        <f t="shared" si="4"/>
        <v>1112.9000000000001</v>
      </c>
      <c r="F33" s="29" t="s">
        <v>70</v>
      </c>
    </row>
    <row r="34" spans="1:6" ht="31.5" x14ac:dyDescent="0.25">
      <c r="A34" s="22"/>
      <c r="B34" s="4" t="s">
        <v>47</v>
      </c>
      <c r="C34" s="28">
        <v>62.9</v>
      </c>
      <c r="D34" s="28">
        <v>62.9</v>
      </c>
      <c r="E34" s="28">
        <v>62.9</v>
      </c>
      <c r="F34" s="13"/>
    </row>
    <row r="35" spans="1:6" ht="31.5" x14ac:dyDescent="0.25">
      <c r="A35" s="22"/>
      <c r="B35" s="4" t="s">
        <v>45</v>
      </c>
      <c r="C35" s="28">
        <v>10</v>
      </c>
      <c r="D35" s="28">
        <v>30</v>
      </c>
      <c r="E35" s="28">
        <v>50</v>
      </c>
      <c r="F35" s="13"/>
    </row>
    <row r="36" spans="1:6" ht="31.5" hidden="1" x14ac:dyDescent="0.25">
      <c r="A36" s="22"/>
      <c r="B36" s="4" t="s">
        <v>46</v>
      </c>
      <c r="C36" s="28"/>
      <c r="D36" s="28"/>
      <c r="E36" s="28"/>
      <c r="F36" s="13"/>
    </row>
    <row r="37" spans="1:6" ht="31.5" x14ac:dyDescent="0.25">
      <c r="A37" s="22"/>
      <c r="B37" s="4" t="s">
        <v>71</v>
      </c>
      <c r="C37" s="28">
        <v>0</v>
      </c>
      <c r="D37" s="28">
        <v>1500</v>
      </c>
      <c r="E37" s="28">
        <v>1000</v>
      </c>
      <c r="F37" s="13"/>
    </row>
    <row r="38" spans="1:6" ht="32.25" customHeight="1" x14ac:dyDescent="0.25">
      <c r="A38" s="22" t="s">
        <v>31</v>
      </c>
      <c r="B38" s="17" t="s">
        <v>67</v>
      </c>
      <c r="C38" s="30"/>
      <c r="D38" s="30"/>
      <c r="E38" s="30"/>
      <c r="F38" s="26"/>
    </row>
    <row r="39" spans="1:6" ht="35.25" customHeight="1" x14ac:dyDescent="0.25">
      <c r="A39" s="22" t="s">
        <v>27</v>
      </c>
      <c r="B39" s="35" t="s">
        <v>53</v>
      </c>
      <c r="C39" s="28">
        <f>SUM(C40)</f>
        <v>0</v>
      </c>
      <c r="D39" s="28">
        <f t="shared" ref="D39:E39" si="5">SUM(D40)</f>
        <v>3</v>
      </c>
      <c r="E39" s="28">
        <f t="shared" si="5"/>
        <v>3</v>
      </c>
      <c r="F39" s="27" t="s">
        <v>21</v>
      </c>
    </row>
    <row r="40" spans="1:6" ht="31.5" x14ac:dyDescent="0.25">
      <c r="A40" s="22"/>
      <c r="B40" s="4" t="s">
        <v>45</v>
      </c>
      <c r="C40" s="28">
        <v>0</v>
      </c>
      <c r="D40" s="28">
        <v>3</v>
      </c>
      <c r="E40" s="28">
        <v>3</v>
      </c>
      <c r="F40" s="27"/>
    </row>
    <row r="41" spans="1:6" ht="33" customHeight="1" x14ac:dyDescent="0.25">
      <c r="A41" s="22" t="s">
        <v>28</v>
      </c>
      <c r="B41" s="34" t="s">
        <v>54</v>
      </c>
      <c r="C41" s="28">
        <f t="shared" ref="C41:E41" si="6">SUM(C42:C43)</f>
        <v>263.39999999999998</v>
      </c>
      <c r="D41" s="28">
        <f t="shared" si="6"/>
        <v>263.39999999999998</v>
      </c>
      <c r="E41" s="28">
        <f t="shared" si="6"/>
        <v>263.39999999999998</v>
      </c>
      <c r="F41" s="27"/>
    </row>
    <row r="42" spans="1:6" ht="31.5" x14ac:dyDescent="0.25">
      <c r="A42" s="22"/>
      <c r="B42" s="4" t="s">
        <v>45</v>
      </c>
      <c r="C42" s="28">
        <v>212.6</v>
      </c>
      <c r="D42" s="28">
        <v>212.6</v>
      </c>
      <c r="E42" s="28">
        <v>212.6</v>
      </c>
      <c r="F42" s="27"/>
    </row>
    <row r="43" spans="1:6" ht="31.5" x14ac:dyDescent="0.25">
      <c r="A43" s="22"/>
      <c r="B43" s="4" t="s">
        <v>46</v>
      </c>
      <c r="C43" s="28">
        <v>50.8</v>
      </c>
      <c r="D43" s="28">
        <v>50.8</v>
      </c>
      <c r="E43" s="28">
        <v>50.8</v>
      </c>
      <c r="F43" s="27"/>
    </row>
    <row r="44" spans="1:6" ht="31.5" x14ac:dyDescent="0.25">
      <c r="A44" s="22" t="s">
        <v>34</v>
      </c>
      <c r="B44" s="12" t="s">
        <v>55</v>
      </c>
      <c r="C44" s="28">
        <f>SUM(C45)</f>
        <v>0</v>
      </c>
      <c r="D44" s="28">
        <f t="shared" ref="D44" si="7">SUM(D45)</f>
        <v>5</v>
      </c>
      <c r="E44" s="28">
        <f t="shared" ref="E44" si="8">SUM(E45)</f>
        <v>5</v>
      </c>
      <c r="F44" s="27" t="s">
        <v>19</v>
      </c>
    </row>
    <row r="45" spans="1:6" ht="31.5" x14ac:dyDescent="0.25">
      <c r="A45" s="14"/>
      <c r="B45" s="4" t="s">
        <v>45</v>
      </c>
      <c r="C45" s="28">
        <v>0</v>
      </c>
      <c r="D45" s="28">
        <v>5</v>
      </c>
      <c r="E45" s="28">
        <v>5</v>
      </c>
      <c r="F45" s="26"/>
    </row>
    <row r="46" spans="1:6" ht="66" customHeight="1" x14ac:dyDescent="0.25">
      <c r="A46" s="22" t="s">
        <v>35</v>
      </c>
      <c r="B46" s="17" t="s">
        <v>69</v>
      </c>
      <c r="C46" s="28"/>
      <c r="D46" s="28"/>
      <c r="E46" s="28"/>
      <c r="F46" s="26"/>
    </row>
    <row r="47" spans="1:6" ht="65.25" customHeight="1" x14ac:dyDescent="0.25">
      <c r="A47" s="22" t="s">
        <v>36</v>
      </c>
      <c r="B47" s="17" t="s">
        <v>68</v>
      </c>
      <c r="C47" s="28"/>
      <c r="D47" s="28"/>
      <c r="E47" s="28"/>
      <c r="F47" s="26"/>
    </row>
    <row r="48" spans="1:6" ht="65.25" customHeight="1" x14ac:dyDescent="0.25">
      <c r="A48" s="22" t="s">
        <v>37</v>
      </c>
      <c r="B48" s="16" t="s">
        <v>56</v>
      </c>
      <c r="C48" s="28">
        <f>SUM(C49)</f>
        <v>0</v>
      </c>
      <c r="D48" s="28">
        <f t="shared" ref="D48" si="9">SUM(D49)</f>
        <v>3</v>
      </c>
      <c r="E48" s="28">
        <f t="shared" ref="E48" si="10">SUM(E49)</f>
        <v>3</v>
      </c>
      <c r="F48" s="29" t="s">
        <v>79</v>
      </c>
    </row>
    <row r="49" spans="1:6" ht="31.5" x14ac:dyDescent="0.25">
      <c r="A49" s="23"/>
      <c r="B49" s="4" t="s">
        <v>45</v>
      </c>
      <c r="C49" s="28">
        <v>0</v>
      </c>
      <c r="D49" s="28">
        <v>3</v>
      </c>
      <c r="E49" s="28">
        <v>3</v>
      </c>
      <c r="F49" s="27"/>
    </row>
    <row r="50" spans="1:6" ht="57" customHeight="1" x14ac:dyDescent="0.25">
      <c r="A50" s="23" t="s">
        <v>38</v>
      </c>
      <c r="B50" s="33" t="s">
        <v>57</v>
      </c>
      <c r="C50" s="28">
        <f>SUM(C51)</f>
        <v>50</v>
      </c>
      <c r="D50" s="28">
        <f t="shared" ref="D50" si="11">SUM(D51)</f>
        <v>90</v>
      </c>
      <c r="E50" s="28">
        <f t="shared" ref="E50" si="12">SUM(E51)</f>
        <v>60</v>
      </c>
      <c r="F50" s="27" t="s">
        <v>76</v>
      </c>
    </row>
    <row r="51" spans="1:6" ht="31.5" x14ac:dyDescent="0.25">
      <c r="A51" s="23"/>
      <c r="B51" s="4" t="s">
        <v>45</v>
      </c>
      <c r="C51" s="28">
        <v>50</v>
      </c>
      <c r="D51" s="28">
        <v>90</v>
      </c>
      <c r="E51" s="28">
        <v>60</v>
      </c>
      <c r="F51" s="27"/>
    </row>
    <row r="52" spans="1:6" ht="31.5" x14ac:dyDescent="0.25">
      <c r="A52" s="22" t="s">
        <v>39</v>
      </c>
      <c r="B52" s="4" t="s">
        <v>58</v>
      </c>
      <c r="C52" s="28">
        <f>SUM(C53)</f>
        <v>50</v>
      </c>
      <c r="D52" s="28">
        <f t="shared" ref="D52" si="13">SUM(D53)</f>
        <v>80</v>
      </c>
      <c r="E52" s="28">
        <f t="shared" ref="E52" si="14">SUM(E53)</f>
        <v>80</v>
      </c>
      <c r="F52" s="29" t="s">
        <v>80</v>
      </c>
    </row>
    <row r="53" spans="1:6" ht="31.5" x14ac:dyDescent="0.25">
      <c r="A53" s="23"/>
      <c r="B53" s="4" t="s">
        <v>45</v>
      </c>
      <c r="C53" s="28">
        <v>50</v>
      </c>
      <c r="D53" s="28">
        <v>80</v>
      </c>
      <c r="E53" s="28">
        <v>80</v>
      </c>
      <c r="F53" s="27"/>
    </row>
    <row r="54" spans="1:6" ht="39" customHeight="1" x14ac:dyDescent="0.25">
      <c r="A54" s="22" t="s">
        <v>40</v>
      </c>
      <c r="B54" s="17" t="s">
        <v>61</v>
      </c>
      <c r="C54" s="28"/>
      <c r="D54" s="28"/>
      <c r="E54" s="28"/>
      <c r="F54" s="27"/>
    </row>
    <row r="55" spans="1:6" ht="46.5" customHeight="1" x14ac:dyDescent="0.25">
      <c r="A55" s="22" t="s">
        <v>41</v>
      </c>
      <c r="B55" s="12" t="s">
        <v>59</v>
      </c>
      <c r="C55" s="28">
        <f>SUM(C56)</f>
        <v>30</v>
      </c>
      <c r="D55" s="28">
        <f t="shared" ref="D55" si="15">SUM(D56)</f>
        <v>40</v>
      </c>
      <c r="E55" s="28">
        <f t="shared" ref="E55" si="16">SUM(E56)</f>
        <v>40</v>
      </c>
      <c r="F55" s="27" t="s">
        <v>77</v>
      </c>
    </row>
    <row r="56" spans="1:6" ht="31.5" x14ac:dyDescent="0.25">
      <c r="A56" s="22"/>
      <c r="B56" s="4" t="s">
        <v>45</v>
      </c>
      <c r="C56" s="28">
        <v>30</v>
      </c>
      <c r="D56" s="28">
        <v>40</v>
      </c>
      <c r="E56" s="28">
        <v>40</v>
      </c>
      <c r="F56" s="26"/>
    </row>
    <row r="57" spans="1:6" ht="81" customHeight="1" x14ac:dyDescent="0.25">
      <c r="A57" s="22" t="s">
        <v>42</v>
      </c>
      <c r="B57" s="4" t="s">
        <v>60</v>
      </c>
      <c r="C57" s="28">
        <f>SUM(C58)</f>
        <v>28</v>
      </c>
      <c r="D57" s="28">
        <f t="shared" ref="D57" si="17">SUM(D58)</f>
        <v>30</v>
      </c>
      <c r="E57" s="28">
        <f t="shared" ref="E57" si="18">SUM(E58)</f>
        <v>30</v>
      </c>
      <c r="F57" s="27" t="s">
        <v>78</v>
      </c>
    </row>
    <row r="58" spans="1:6" ht="31.5" x14ac:dyDescent="0.25">
      <c r="A58" s="11"/>
      <c r="B58" s="4" t="s">
        <v>45</v>
      </c>
      <c r="C58" s="28">
        <v>28</v>
      </c>
      <c r="D58" s="28">
        <v>30</v>
      </c>
      <c r="E58" s="28">
        <v>30</v>
      </c>
      <c r="F58" s="26"/>
    </row>
    <row r="59" spans="1:6" ht="15.75" x14ac:dyDescent="0.25">
      <c r="A59" s="37" t="s">
        <v>3</v>
      </c>
      <c r="B59" s="37"/>
      <c r="C59" s="28"/>
      <c r="D59" s="28"/>
      <c r="E59" s="28"/>
      <c r="F59" s="26"/>
    </row>
    <row r="60" spans="1:6" ht="36.75" customHeight="1" x14ac:dyDescent="0.25">
      <c r="A60" s="11"/>
      <c r="B60" s="1" t="s">
        <v>4</v>
      </c>
      <c r="C60" s="28">
        <f>C62+C63+C64+C65+C67</f>
        <v>52855.784</v>
      </c>
      <c r="D60" s="28">
        <f>D62+D63+D64+D65</f>
        <v>56782.399999999994</v>
      </c>
      <c r="E60" s="28">
        <f>E62+E63+E64+E65</f>
        <v>56272.399999999994</v>
      </c>
      <c r="F60" s="26"/>
    </row>
    <row r="61" spans="1:6" ht="15.75" x14ac:dyDescent="0.25">
      <c r="A61" s="11"/>
      <c r="B61" s="1" t="s">
        <v>5</v>
      </c>
      <c r="C61" s="28"/>
      <c r="D61" s="28"/>
      <c r="E61" s="28"/>
      <c r="F61" s="26"/>
    </row>
    <row r="62" spans="1:6" ht="47.25" customHeight="1" x14ac:dyDescent="0.25">
      <c r="A62" s="11"/>
      <c r="B62" s="1" t="s">
        <v>6</v>
      </c>
      <c r="C62" s="28">
        <f>C15+C19+C23+C27+C30+C35+C40+C42+C45+C49+C51+C53+C56+C58</f>
        <v>26233.012999999995</v>
      </c>
      <c r="D62" s="28">
        <f t="shared" ref="D62:E62" si="19">D15+D19+D23+D27+D30+D35+D40+D42+D45+D49+D51+D53+D56+D58</f>
        <v>27810.199999999997</v>
      </c>
      <c r="E62" s="28">
        <f t="shared" si="19"/>
        <v>27800.199999999997</v>
      </c>
      <c r="F62" s="26"/>
    </row>
    <row r="63" spans="1:6" ht="36" customHeight="1" x14ac:dyDescent="0.25">
      <c r="A63" s="11"/>
      <c r="B63" s="1" t="s">
        <v>7</v>
      </c>
      <c r="C63" s="28">
        <f>C14+C18+C22+C29+C34</f>
        <v>24593.200000000001</v>
      </c>
      <c r="D63" s="28">
        <f t="shared" ref="D63:E63" si="20">D14+D18+D22+D29+D34</f>
        <v>25393.200000000001</v>
      </c>
      <c r="E63" s="28">
        <f t="shared" si="20"/>
        <v>25393.200000000001</v>
      </c>
      <c r="F63" s="26"/>
    </row>
    <row r="64" spans="1:6" ht="24.75" customHeight="1" x14ac:dyDescent="0.25">
      <c r="A64" s="11"/>
      <c r="B64" s="1" t="s">
        <v>8</v>
      </c>
      <c r="C64" s="28">
        <f>C16+C20+C24+C31+C36+C43</f>
        <v>2013.2999999999997</v>
      </c>
      <c r="D64" s="28">
        <f t="shared" ref="D64:E64" si="21">D16+D20+D24+D31+D36+D43</f>
        <v>2079</v>
      </c>
      <c r="E64" s="28">
        <f t="shared" si="21"/>
        <v>2079</v>
      </c>
      <c r="F64" s="26"/>
    </row>
    <row r="65" spans="1:6" ht="32.25" customHeight="1" x14ac:dyDescent="0.25">
      <c r="A65" s="11"/>
      <c r="B65" s="1" t="s">
        <v>9</v>
      </c>
      <c r="C65" s="28">
        <f>C37</f>
        <v>0</v>
      </c>
      <c r="D65" s="28">
        <f>D37</f>
        <v>1500</v>
      </c>
      <c r="E65" s="28">
        <f>E37</f>
        <v>1000</v>
      </c>
      <c r="F65" s="26"/>
    </row>
    <row r="66" spans="1:6" ht="15.75" x14ac:dyDescent="0.25">
      <c r="A66" s="11"/>
      <c r="B66" s="1" t="s">
        <v>10</v>
      </c>
      <c r="C66" s="28"/>
      <c r="D66" s="28"/>
      <c r="E66" s="28"/>
      <c r="F66" s="26"/>
    </row>
    <row r="67" spans="1:6" ht="24.75" customHeight="1" x14ac:dyDescent="0.25">
      <c r="A67" s="11"/>
      <c r="B67" s="1" t="s">
        <v>11</v>
      </c>
      <c r="C67" s="28">
        <v>16.271000000000001</v>
      </c>
      <c r="D67" s="28"/>
      <c r="E67" s="28"/>
      <c r="F67" s="26"/>
    </row>
    <row r="68" spans="1:6" ht="35.25" customHeight="1" x14ac:dyDescent="0.25">
      <c r="A68" s="11"/>
      <c r="B68" s="1" t="s">
        <v>12</v>
      </c>
      <c r="C68" s="28"/>
      <c r="D68" s="28"/>
      <c r="E68" s="28"/>
      <c r="F68" s="26"/>
    </row>
    <row r="69" spans="1:6" ht="50.25" customHeight="1" x14ac:dyDescent="0.25">
      <c r="A69" s="11"/>
      <c r="B69" s="2" t="s">
        <v>14</v>
      </c>
      <c r="C69" s="28">
        <f>C60+C68</f>
        <v>52855.784</v>
      </c>
      <c r="D69" s="28">
        <f>D68+D60</f>
        <v>56782.399999999994</v>
      </c>
      <c r="E69" s="28">
        <f>E68+E60</f>
        <v>56272.399999999994</v>
      </c>
      <c r="F69" s="26"/>
    </row>
    <row r="70" spans="1:6" ht="32.25" customHeight="1" x14ac:dyDescent="0.25">
      <c r="A70" s="11"/>
      <c r="B70" s="1" t="s">
        <v>13</v>
      </c>
      <c r="C70" s="28"/>
      <c r="D70" s="28"/>
      <c r="E70" s="28"/>
      <c r="F70" s="26"/>
    </row>
    <row r="71" spans="1:6" ht="50.25" customHeight="1" x14ac:dyDescent="0.25">
      <c r="A71" s="11"/>
      <c r="B71" s="1" t="s">
        <v>64</v>
      </c>
      <c r="C71" s="27">
        <f>+C69*100/47527.9-100</f>
        <v>11.210013486815114</v>
      </c>
      <c r="D71" s="27">
        <f>+D69*100/C69-100</f>
        <v>7.4289239565531631</v>
      </c>
      <c r="E71" s="27">
        <f>+E69*100/D69-100</f>
        <v>-0.89816562878638706</v>
      </c>
      <c r="F71" s="26"/>
    </row>
  </sheetData>
  <mergeCells count="2">
    <mergeCell ref="A7:F7"/>
    <mergeCell ref="A59:B59"/>
  </mergeCells>
  <pageMargins left="1.1811023622047245" right="0.39370078740157483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lentelė</vt:lpstr>
      <vt:lpstr>'2 lentelė'!Print_Titles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Audronė Bertienė</cp:lastModifiedBy>
  <cp:lastPrinted>2024-02-08T07:16:55Z</cp:lastPrinted>
  <dcterms:created xsi:type="dcterms:W3CDTF">2023-12-14T10:58:00Z</dcterms:created>
  <dcterms:modified xsi:type="dcterms:W3CDTF">2024-02-20T13:42:28Z</dcterms:modified>
</cp:coreProperties>
</file>