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one\Documents\2024\Viesinti SVP\"/>
    </mc:Choice>
  </mc:AlternateContent>
  <xr:revisionPtr revIDLastSave="0" documentId="8_{137AAD53-CD6E-4B8D-AFE3-8F7B0645F00D}" xr6:coauthVersionLast="47" xr6:coauthVersionMax="47" xr10:uidLastSave="{00000000-0000-0000-0000-000000000000}"/>
  <bookViews>
    <workbookView xWindow="-120" yWindow="-120" windowWidth="29040" windowHeight="15720" xr2:uid="{9EB92D3B-1F7C-46FB-B44E-ABFE31AEBCA9}"/>
  </bookViews>
  <sheets>
    <sheet name="2 lentelė" sheetId="2" r:id="rId1"/>
    <sheet name="Finansavimo šaltiniai" sheetId="3" r:id="rId2"/>
  </sheets>
  <definedNames>
    <definedName name="_xlnm._FilterDatabase" localSheetId="1" hidden="1">'Finansavimo šaltiniai'!$A$5:$D$165</definedName>
    <definedName name="_xlnm.Print_Titles" localSheetId="0">'2 lentelė'!$4:$4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2" l="1"/>
  <c r="C109" i="2"/>
  <c r="C107" i="2"/>
  <c r="E109" i="2"/>
  <c r="E107" i="2"/>
  <c r="E112" i="2"/>
  <c r="D112" i="2"/>
  <c r="C112" i="2"/>
  <c r="C111" i="2"/>
  <c r="C115" i="2"/>
  <c r="C30" i="2"/>
  <c r="C13" i="2"/>
  <c r="C19" i="2"/>
  <c r="C56" i="2"/>
  <c r="D107" i="2" l="1"/>
  <c r="C116" i="2"/>
  <c r="E110" i="2"/>
  <c r="D110" i="2"/>
  <c r="C110" i="2"/>
  <c r="D111" i="2" l="1"/>
  <c r="E111" i="2"/>
  <c r="E115" i="2"/>
  <c r="D115" i="2"/>
  <c r="D116" i="2" l="1"/>
  <c r="E116" i="2" l="1"/>
  <c r="D118" i="2"/>
  <c r="C118" i="2"/>
  <c r="E118" i="2" l="1"/>
</calcChain>
</file>

<file path=xl/sharedStrings.xml><?xml version="1.0" encoding="utf-8"?>
<sst xmlns="http://schemas.openxmlformats.org/spreadsheetml/2006/main" count="663" uniqueCount="474">
  <si>
    <t>Programos uždavinio, priemonės kodas ir požymis</t>
  </si>
  <si>
    <t>Tikslo, uždavinio, priemonės pavadinimas, finansavimo šaltiniai</t>
  </si>
  <si>
    <t>Iš viso programai:</t>
  </si>
  <si>
    <t>1. Savivaldybės biudžetas (įskaitant skolintas lėšas)</t>
  </si>
  <si>
    <t>Iš jo</t>
  </si>
  <si>
    <t>1.1. savivaldybės biudžeto lėšos (pajamos savarankiškoms funkcijoms atlikti,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</si>
  <si>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</si>
  <si>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</si>
  <si>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</si>
  <si>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</si>
  <si>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</si>
  <si>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Iš jų: regioninių pažangos priemonių lėšos</t>
  </si>
  <si>
    <t>Asignavimų ir kitų lėšų pokytis, palyginti su ankstesnių metų patvirtintų asignavimų ir kitų lėšų planu</t>
  </si>
  <si>
    <t>IŠ VISO programai finansuoti pagal finansavimo šaltinius (1 ir 2 punktai)</t>
  </si>
  <si>
    <t>tūkst. eurų</t>
  </si>
  <si>
    <t>5(SFA)</t>
  </si>
  <si>
    <t>5(SP)</t>
  </si>
  <si>
    <t>5(P-BK)</t>
  </si>
  <si>
    <t>4(MEL)</t>
  </si>
  <si>
    <t>Finansavimo šaltinis</t>
  </si>
  <si>
    <t>#</t>
  </si>
  <si>
    <t>Kodas</t>
  </si>
  <si>
    <t>Pavadinimas</t>
  </si>
  <si>
    <t>Kitas pavadinimas</t>
  </si>
  <si>
    <t>3(ES)</t>
  </si>
  <si>
    <t>Pajamos savarankiškoms funkcijoms atlikti</t>
  </si>
  <si>
    <t>Europos Sąjungos paramos lėšos</t>
  </si>
  <si>
    <t>4</t>
  </si>
  <si>
    <t>Valstybės biudžetas</t>
  </si>
  <si>
    <t>4(A.TVARK)</t>
  </si>
  <si>
    <t>Atliekų tvarkymo sistemos infrastruktūros plėtrai</t>
  </si>
  <si>
    <t>4(AAP)</t>
  </si>
  <si>
    <t>Pajamos savarankiškoms funkcijoms</t>
  </si>
  <si>
    <t>Asmeninio asistento paslauga</t>
  </si>
  <si>
    <t>4(ADT)</t>
  </si>
  <si>
    <t xml:space="preserve">Dotacija valstybinėms (valstybės perduotoms savivaldybėms) funkcijoms atlikti
</t>
  </si>
  <si>
    <t>Savivaldybėms priskirtiems archiviniams dokumentams tvarkyti</t>
  </si>
  <si>
    <t>4(APVA)</t>
  </si>
  <si>
    <t>Dotacijos iš Aplinkos ministerijos aplinkos projektų valdymo agentūros</t>
  </si>
  <si>
    <t>4(ATG)</t>
  </si>
  <si>
    <t>Asbesto turinčių gaminių atliekų surinkimas apvažiavimo būdu</t>
  </si>
  <si>
    <t>4(BAP)</t>
  </si>
  <si>
    <t>Organizuoti būsto ir jo aplinkos pritaikymą neįgaliesiems</t>
  </si>
  <si>
    <t>4(BDK-P)</t>
  </si>
  <si>
    <t>Biudžeto pajamų mažėjimui kompensuoti</t>
  </si>
  <si>
    <t>4(BDK-Ž)</t>
  </si>
  <si>
    <t>Želdiniams  ir želdynams inventorizuoti ir jiems įrašyti į Nekilnojamojo turo kadastrą</t>
  </si>
  <si>
    <t>4(BET)</t>
  </si>
  <si>
    <t>Mokinių tiesioginėms konsultacijoms finansuoti</t>
  </si>
  <si>
    <t>4(BIDU)</t>
  </si>
  <si>
    <t>Biudžetinių įstaigų darbuotojų darbo apmokėjimo įstatymui laipsniškai įgyvendinti</t>
  </si>
  <si>
    <t>4(BN)</t>
  </si>
  <si>
    <t>Būsto nuomos ar išperkamosios būsto nuomos mokesčių dalies kompensacijoms</t>
  </si>
  <si>
    <t>4(BSI)</t>
  </si>
  <si>
    <t>Mokėti 20 proc. BSI išmoką neįgaliesiems</t>
  </si>
  <si>
    <t>4(BSU)</t>
  </si>
  <si>
    <t>Būsto suteikimas panaudos pagrindais iš Ukrainos pasitraukusiems asmenims</t>
  </si>
  <si>
    <t>4(BVS)</t>
  </si>
  <si>
    <t>Bendruomeninei veiklai stiprinti</t>
  </si>
  <si>
    <t>4(CBAR)</t>
  </si>
  <si>
    <t>Civilinės būklės aktams registruoti</t>
  </si>
  <si>
    <t>4(CNSI)</t>
  </si>
  <si>
    <t>Kitos dotacijos einamiems tikslams(Centralizuotai nuotekų surinkimo infrastruktūrai)</t>
  </si>
  <si>
    <t>4(COV)</t>
  </si>
  <si>
    <t>COVID-19 pandemijos padariniams šalinti (monitoriams, trūkstamiems priedams įsigyti)</t>
  </si>
  <si>
    <t>4(CS)</t>
  </si>
  <si>
    <t>Civilinei saugai</t>
  </si>
  <si>
    <t>4(DKM)</t>
  </si>
  <si>
    <t>Dėl konsultacijų mokiniams,patiriantiems mokymosi sunkumų.</t>
  </si>
  <si>
    <t>4(DRU)</t>
  </si>
  <si>
    <t>Dalyvauti rengiant ir įgyvendinant darbo rinkos politikos priemones ir gyventojų užimtumo programas</t>
  </si>
  <si>
    <t>4(DUD)</t>
  </si>
  <si>
    <t>Sveikatos įstaigų darbuotojų darbo užmokesčiui</t>
  </si>
  <si>
    <t>4(DVR)</t>
  </si>
  <si>
    <t>Duomenims Suteiktos valstybės pagalbos registrui teikti</t>
  </si>
  <si>
    <t>4(EDR)</t>
  </si>
  <si>
    <t>Erdvinių duomenų rinkiniams tvarkyti</t>
  </si>
  <si>
    <t>4(EKDUG)</t>
  </si>
  <si>
    <t>Dėl ekonominės krizės neproporcingai sumažinto darbo užmokesčio dalies grąžinimo</t>
  </si>
  <si>
    <t>4(ES)</t>
  </si>
  <si>
    <t>Valstybės biudžeto lėšos ES projektams finansuoti</t>
  </si>
  <si>
    <t>4(ESP)</t>
  </si>
  <si>
    <t>Dėl Covid-19 ligos susirgimų suvedimo į  sistemą</t>
  </si>
  <si>
    <t>4(GND)</t>
  </si>
  <si>
    <t>Dotacija valstybinėms (valstybės perduotoms savivaldybėms) funkcijoms atlikti</t>
  </si>
  <si>
    <t>Piliečių nuosavybės teisėms į išlikusius gyvenamuosius namus, jų dalis ir t.t atkurti</t>
  </si>
  <si>
    <t>4(GPM)</t>
  </si>
  <si>
    <t>Gyventojų pajamų mokestis savivaldybių pajamoms iš gyventojų pajamų mokesčio išlyginti</t>
  </si>
  <si>
    <t>4(GRT)</t>
  </si>
  <si>
    <t>Gyventojų registrui tvarkyti ir duomenims valstybės registrui teikti</t>
  </si>
  <si>
    <t>4(GVD)</t>
  </si>
  <si>
    <t>Gyvenamosios vietos deklaravimo duomenų ir gyvenamosios vietos neturinčių asmenų apskaitos duomenims</t>
  </si>
  <si>
    <t>4(IGU)</t>
  </si>
  <si>
    <t>Institucinei socialinei globai suaugusiems užsieniečiams finansuoti</t>
  </si>
  <si>
    <t>4(INF)</t>
  </si>
  <si>
    <t>Informacinių sistemų pritaikymas</t>
  </si>
  <si>
    <t>4(INFRAST)</t>
  </si>
  <si>
    <t>Dotacija savivaldybių biudžetams,skirta kultūros įstaigų infrastruktūros plėtrai bei kitiems prioritetiniams darbams atlikti</t>
  </si>
  <si>
    <t>4(IŠLKM)</t>
  </si>
  <si>
    <t>Išlaidų kompensavimui dėl ekstremalios situacijos (Covid-19)</t>
  </si>
  <si>
    <t>4(ISMOK)</t>
  </si>
  <si>
    <t>Išeitinės išmokos pedagoginiams darbuotojams iš VB lėšų</t>
  </si>
  <si>
    <t>4(ISU)</t>
  </si>
  <si>
    <t>Išmokos, skirtos kompensacijoms vaikams užsieniečiams, gavusiems laikiną apsaugą LR</t>
  </si>
  <si>
    <t>4(ISU-U)</t>
  </si>
  <si>
    <t>4(JTA)</t>
  </si>
  <si>
    <t>Jaunimo teisių apsaugai</t>
  </si>
  <si>
    <t>4(KEL)</t>
  </si>
  <si>
    <t>Savivaldybėms vietinės reikšmės keliams (gatvėms) tiesti,taisyti,prižiūrėti ir saugaus eismo sąl.užt</t>
  </si>
  <si>
    <t>4(KEL2)</t>
  </si>
  <si>
    <t>4(KMAR)</t>
  </si>
  <si>
    <t>Saugumo priemonių taikymo įvertinimo ir sklaidos apie afrikinį kiaulių marą organizavimo išlaidoms</t>
  </si>
  <si>
    <t>4(KMDU)</t>
  </si>
  <si>
    <t>Kultūros ir meno darbuotojų darbo užmokesčiui padidinti</t>
  </si>
  <si>
    <t>4(KPŠ)</t>
  </si>
  <si>
    <t xml:space="preserve">Pajamos savarankiškoms funkcijoms atlikti
</t>
  </si>
  <si>
    <t>Kompleksinėms paslaugoms šeimai organizuoti</t>
  </si>
  <si>
    <t>4(KT)</t>
  </si>
  <si>
    <t>Kitos valstybės biudžeto lėšos, gautos iš valstybės institucijų ar įstaigų pagal finansavimo ir kita</t>
  </si>
  <si>
    <t>4(KT-GRI)</t>
  </si>
  <si>
    <t xml:space="preserve">Kitos VB lėšos, gautos iš valstybės institucijų ar įstaigų pagal fin-mo sutartis
</t>
  </si>
  <si>
    <t>Globojamiems (rūpinamiems) vaikams teikiama parama būtiniausiems poreikiams</t>
  </si>
  <si>
    <t>4(KT-U)</t>
  </si>
  <si>
    <t>4(KT-VIŠ)</t>
  </si>
  <si>
    <t>Vienkartinė išmoka šeimoms, auginančioms vaikus ir vaikams, netekusiems tėvų globos</t>
  </si>
  <si>
    <t>4(LKT)</t>
  </si>
  <si>
    <t>Lėšos savivaldybių patirtoms materialinių išteklių teikimo, siekiant šalinti Covid-19 padarinius..</t>
  </si>
  <si>
    <t>Melioracijai</t>
  </si>
  <si>
    <t>4(MEL2)</t>
  </si>
  <si>
    <t>4(MK)</t>
  </si>
  <si>
    <t>Dotacija ugdymo reikmėms finansuoti</t>
  </si>
  <si>
    <t>4(MK-IŠL)</t>
  </si>
  <si>
    <t>Pervestos mokinio krepšelio lėšos kitoms savivaldybėms</t>
  </si>
  <si>
    <t>4(MK-M)</t>
  </si>
  <si>
    <t>VB lėšos (pažangos priemonė „ Pirmiausia- mokytojas“)</t>
  </si>
  <si>
    <t>4(MK-PAJ)</t>
  </si>
  <si>
    <t>Gautos mokinio krepšelio lėšos iš kitų savivaldybių</t>
  </si>
  <si>
    <t>4(MK-U)</t>
  </si>
  <si>
    <t>VR lėšos, skirtos pagalbos priemonėms dėl veiksmų Ukrainoje</t>
  </si>
  <si>
    <t>4(MK-V)</t>
  </si>
  <si>
    <t>Iš valstybės vardu pasiskolintų lėšų</t>
  </si>
  <si>
    <t>4(MMA)</t>
  </si>
  <si>
    <t>Minimaliajai mėnesinei algai padidinti</t>
  </si>
  <si>
    <t>4(MNT)</t>
  </si>
  <si>
    <t>Švietimo, mokslo ir sporto sritims materrialus nematerialus</t>
  </si>
  <si>
    <t>4(MOB)</t>
  </si>
  <si>
    <t>Dalyvauti rengiant ir vykdant mobilizaciją</t>
  </si>
  <si>
    <t>4(MPA)</t>
  </si>
  <si>
    <t>Vadovaujančių darbuotojų minimaliems pareiginės algos koeficientams padidinti</t>
  </si>
  <si>
    <t>4(MPP)</t>
  </si>
  <si>
    <t>Mokytojų padėjėjų pareigybėms įsteigti</t>
  </si>
  <si>
    <t>4(MPRA)</t>
  </si>
  <si>
    <t>Skaitmeninio ugdymo plėtrai ir dėl pandemijos patirtiems mokymosi praradimams kompensuoti</t>
  </si>
  <si>
    <t>4(MVSP)</t>
  </si>
  <si>
    <t>Mokinių visuomenės sveikatos priežiūrai</t>
  </si>
  <si>
    <t>4(NABP)</t>
  </si>
  <si>
    <t>Neveiksnių asmenų būklės peržiūrėjimo užtikrinimas</t>
  </si>
  <si>
    <t>4(NFVŠ)</t>
  </si>
  <si>
    <t>Dotacija neformaliam vaikų švietimui</t>
  </si>
  <si>
    <t>4(NPP)</t>
  </si>
  <si>
    <t>Praėjusių metų negautoms pajamoms padengti</t>
  </si>
  <si>
    <t>4(PASG)</t>
  </si>
  <si>
    <t>VB lėšos,skirtos pedagoginių darbuotojų darbo apmokėjimo sąlygoms gerinti</t>
  </si>
  <si>
    <t>4(PDU)</t>
  </si>
  <si>
    <t>Pedagoginių darbuotojų, išlaikomų iš SB DU didinti</t>
  </si>
  <si>
    <t>4(PM)</t>
  </si>
  <si>
    <t>Socialinei paramai mokiniams</t>
  </si>
  <si>
    <t>4(PM-U)</t>
  </si>
  <si>
    <t>4(PNG)</t>
  </si>
  <si>
    <t>Socialinė parama nepasiturintiems gyventojams</t>
  </si>
  <si>
    <t>4(PPU)</t>
  </si>
  <si>
    <t>Piniginė socialinė parama dėl karinių veiksmų iš Ukrainos pasitraukusiems gyventojams</t>
  </si>
  <si>
    <t>4(PREM)</t>
  </si>
  <si>
    <t>Vienkartinėms premijoms (SADM 2020-04-24 įsakymas Nr. A1-350).</t>
  </si>
  <si>
    <t>4(PSISV)</t>
  </si>
  <si>
    <t>Visuomenės psichikos sveikatos paslaugos gyventojams visuomenės sveikatos biuruose</t>
  </si>
  <si>
    <t>4(PT)</t>
  </si>
  <si>
    <t>Priešgaisrinei saugai</t>
  </si>
  <si>
    <t>4(PTP)</t>
  </si>
  <si>
    <t>Valstybės garantuojamai pirminei teisinei pagalbai teikti</t>
  </si>
  <si>
    <t>4(RDMP)</t>
  </si>
  <si>
    <t>Rentgeno diagnostikos medicinos priemonėms (SAM 2020-06-08 įsakymas Nr. V5-1397)</t>
  </si>
  <si>
    <t>4(RIZ)</t>
  </si>
  <si>
    <t>Dėl ugdymo, maitinimo ir pavėžėjimo lėšų socialinę riziką patiriančių vaikų ikimokykliniam ugdymui</t>
  </si>
  <si>
    <t>4(SAM)</t>
  </si>
  <si>
    <t>Suaugusių asmenų iš Ukrainos lietuvių kalbai mokyti</t>
  </si>
  <si>
    <t>4(SAVP)</t>
  </si>
  <si>
    <t>Dotacija savižudybių prevencijos priemonėms</t>
  </si>
  <si>
    <t>4(SBPL)</t>
  </si>
  <si>
    <t>Valstybės biudžeto dotacija Savivaldybės socialinio būsto fondui plėtoti</t>
  </si>
  <si>
    <t>4(SIK)</t>
  </si>
  <si>
    <t>Socialinėms išmokoms ir kompensacijoms skaičiuoti ir mokėti</t>
  </si>
  <si>
    <t>4(SIK-U)</t>
  </si>
  <si>
    <t>4(ŠILD)</t>
  </si>
  <si>
    <t>Šildymo kompensacijoms</t>
  </si>
  <si>
    <t>4(ŠĮPP)</t>
  </si>
  <si>
    <t>Švietimo įstaigų psichologų priemokoms</t>
  </si>
  <si>
    <t>4(SK)</t>
  </si>
  <si>
    <t>Dėl skiepų nuo COVID-19 paslaugų kompensavimo</t>
  </si>
  <si>
    <t>4(SOCD)</t>
  </si>
  <si>
    <t>Socialinių paslaugų srities darbuotojų DU padidinti</t>
  </si>
  <si>
    <t>4(SPF)</t>
  </si>
  <si>
    <t>Socialinėms paslaugoms</t>
  </si>
  <si>
    <t>4(SPŠ)</t>
  </si>
  <si>
    <t>Socialinės priežiūros šeimoms teikimas</t>
  </si>
  <si>
    <t>4(SRP)</t>
  </si>
  <si>
    <t>Organizuoti socialinės reabilitacijos paslaugų neįgaliesiems bendruomenėje teikimą</t>
  </si>
  <si>
    <t>4(STI)</t>
  </si>
  <si>
    <t>Lėšos skaitmeniniam turiniui, įrangai ir mokytojų skaitmeninei kompetencijai tobulinti</t>
  </si>
  <si>
    <t>4(STRUK)</t>
  </si>
  <si>
    <t>Gyventojų pajamų mokestis savivaldybių išlaidų struktūros skirtumams išlyginti</t>
  </si>
  <si>
    <t>4(SUP)</t>
  </si>
  <si>
    <t>Dotacija vaikams turintiems didelių ir labai didelių specialiųjų ugdymosi poreikių</t>
  </si>
  <si>
    <t>4(SVG)</t>
  </si>
  <si>
    <t>Atsinaujinantiems energijos ištekliams.</t>
  </si>
  <si>
    <t>4(ŠVĮ)</t>
  </si>
  <si>
    <t>Kita tikslinė dotacija (perduotai iš apskrities švietimo įstaigai išlaikyti)</t>
  </si>
  <si>
    <t>4(TARP)</t>
  </si>
  <si>
    <t>Valstybės biudžeto lėšos gautos pagal tarpusavio atsiskaitymus</t>
  </si>
  <si>
    <t>4(TARP-ČER)</t>
  </si>
  <si>
    <t>Valstybės biudžeto lėšos gautos pagal tarpusavio atsiskaitymus. Kompensacija asminims, patyrusiems ž</t>
  </si>
  <si>
    <t>4(TARP-NUOS)</t>
  </si>
  <si>
    <t>Valstybės biudžeto lėšos gautos pagal tarpusavio atsiskaitymus. Piliečių nuosavybės teisėms į išliku</t>
  </si>
  <si>
    <t>4(TARP-PAR)</t>
  </si>
  <si>
    <t>Valstybės biudžeto lėšos gautos pagal tarpusavio atsiskaitymus. Socialinei paramai pagal LRV nutarim</t>
  </si>
  <si>
    <t>4(TARP-ŽUV)</t>
  </si>
  <si>
    <t>Valstyvės biudžeto lėšos gautos pagal tarpusavio atsiskaitymus. Valstybės parama užsienyje mirusių</t>
  </si>
  <si>
    <t>4(TBK)</t>
  </si>
  <si>
    <t>Tarpinstitucinio bendradarbiavimo koordinatoriaus pareigybei išlaikyti finansavimas</t>
  </si>
  <si>
    <t>4(TBKV)</t>
  </si>
  <si>
    <t>Vaikams turintiems didelių specialųjų ugdymosi poreikių</t>
  </si>
  <si>
    <t>4(TGT)</t>
  </si>
  <si>
    <t>Už ėminių COVID-19 ligos tyrimui ar greitajam testui paėmimą</t>
  </si>
  <si>
    <t>4(TSI)</t>
  </si>
  <si>
    <t>Bendrojo ugdymo mokyklų tinklo stiprinimo iniciatyvoms skatinti</t>
  </si>
  <si>
    <t>4(UVP)</t>
  </si>
  <si>
    <t>Ukrainiečių vaikų pavėžėjimui į mokyklas ir atgal</t>
  </si>
  <si>
    <t>4(VBD)</t>
  </si>
  <si>
    <t>Viešosioms bibliotekoms dokumentams įsigyti</t>
  </si>
  <si>
    <t>4(VDSP)</t>
  </si>
  <si>
    <t>Vaikų dienos socialinei priežiūrai organizuoti, teikti ir administruoti</t>
  </si>
  <si>
    <t>4(VDSP-U)</t>
  </si>
  <si>
    <t>4(VF)</t>
  </si>
  <si>
    <t>4(VGN)</t>
  </si>
  <si>
    <t>Valstybės garantijoms nuomininkams,išsikeliantiems iš savininkams grąžintų gyvenamųjų namų ar jų dal</t>
  </si>
  <si>
    <t>4(VIP)</t>
  </si>
  <si>
    <t>Valstybės investicijų programoje numatytoms kapitalo investicijoms finansuoti</t>
  </si>
  <si>
    <t>4(VIP2)</t>
  </si>
  <si>
    <t>4(VKK)</t>
  </si>
  <si>
    <t>Valstybinės kalbos vartojimo ir taisyklingumo kontrolei</t>
  </si>
  <si>
    <t>4(VKS)</t>
  </si>
  <si>
    <t>Vėdinimo ir kondicionavimo sistemoms savivaldybėse (ŠMSM finansavimo sutartys)</t>
  </si>
  <si>
    <t>4(VSSS)</t>
  </si>
  <si>
    <t>Visuomenės sveikatos stiprinimui ir stebėsenai</t>
  </si>
  <si>
    <t>4(VTA)</t>
  </si>
  <si>
    <t>Vaikų teisių apsaugai</t>
  </si>
  <si>
    <t>4(VTR)</t>
  </si>
  <si>
    <t>Lėšos valstybės tarnybos reformai įgyvendinti</t>
  </si>
  <si>
    <t>4(VTV)</t>
  </si>
  <si>
    <t>Vietinio transporto vežėjams</t>
  </si>
  <si>
    <t>4(VVS)</t>
  </si>
  <si>
    <t>Vaikų vasaros stovykloms ir kt. neformaliojo vaikų švietimo veikloms finansuoti</t>
  </si>
  <si>
    <t>4(VVS2)</t>
  </si>
  <si>
    <t>4(VŽEM)</t>
  </si>
  <si>
    <t>Lėšos už parduotus valstybinės žemės sklypus</t>
  </si>
  <si>
    <t>4(VŽVT)</t>
  </si>
  <si>
    <t>Savivaldybei priskirtai valstybinei žemei ir kitam valstybiniam turtui valdyti, naudoti ir disponuot</t>
  </si>
  <si>
    <t>4(ŽSR)</t>
  </si>
  <si>
    <t>Infrastruktūros įrengimo žemės sklype sutartis</t>
  </si>
  <si>
    <t>4(ŽŪF)</t>
  </si>
  <si>
    <t>Žemės ūkio funkcijoms atlikti</t>
  </si>
  <si>
    <t>5</t>
  </si>
  <si>
    <t>Savivaldybės biudžetas</t>
  </si>
  <si>
    <t>5(BDK)</t>
  </si>
  <si>
    <t>Iš savivaldybės biudžeto Valstybės biudžetui grąžinama Bendrosios dotacijos kompensacija</t>
  </si>
  <si>
    <t>5(EKDUG)</t>
  </si>
  <si>
    <t>5(ISMOK)</t>
  </si>
  <si>
    <t>Išeitinės kompensacijos pedagoginiams darbuotojams iš SB lėšų</t>
  </si>
  <si>
    <t>5(L)</t>
  </si>
  <si>
    <t>Kitos lėšos</t>
  </si>
  <si>
    <t>5(LPVB)</t>
  </si>
  <si>
    <t>Lėšos pervedamos valstybės biudžetui</t>
  </si>
  <si>
    <t>5(MOK)</t>
  </si>
  <si>
    <t>Paskolų aptarnavimo išlaidos</t>
  </si>
  <si>
    <t>5(PASK)</t>
  </si>
  <si>
    <t>Paskolų gražinimas</t>
  </si>
  <si>
    <t>Skolintos lėšos</t>
  </si>
  <si>
    <t>Skolintos lėšos (iš Savivaldybės paskolų)</t>
  </si>
  <si>
    <t>5(P-FM)</t>
  </si>
  <si>
    <t>Skolintos lėšos (iš Finansų ministerijos paskolų)</t>
  </si>
  <si>
    <t>5(SLLA)</t>
  </si>
  <si>
    <t>Skolintų lėšų likučiui 2014 m. sausio 1 d. atstatyti</t>
  </si>
  <si>
    <t>Biudžetinių įstaigų ir specialiųjų programų pajamos</t>
  </si>
  <si>
    <t>Biudžetinių įstaigų pajamos už prekes ir paslaugas</t>
  </si>
  <si>
    <t>5(SP-APL)</t>
  </si>
  <si>
    <t>Aplinkos apsaugos specialioji rėmimo programa</t>
  </si>
  <si>
    <t>5(SP-ĮMK)</t>
  </si>
  <si>
    <t>Įmokos už išlaikymą švietimo, socialinės apsaugos ir kitose įstaigose</t>
  </si>
  <si>
    <t>5(SP-IPĮ)</t>
  </si>
  <si>
    <t>Infrastruktūros plėtros darbai (prioritetiniai)</t>
  </si>
  <si>
    <t>5(SP-IPĮN)</t>
  </si>
  <si>
    <t>Infrastruktūros plėtros darbai (neprioritetiniai)</t>
  </si>
  <si>
    <t>5(SP-KOM)</t>
  </si>
  <si>
    <t>Komunalinių atliekų surinkimo pajamos</t>
  </si>
  <si>
    <t>5(SP-PNAD)</t>
  </si>
  <si>
    <t>Pajamos už turto nuomą</t>
  </si>
  <si>
    <t>5(VŽEM)</t>
  </si>
  <si>
    <t>6(2P)</t>
  </si>
  <si>
    <t>2 % parama</t>
  </si>
  <si>
    <t>6(EEED)</t>
  </si>
  <si>
    <t>Europos ekonominės erdvės, Norvegijos ir kitų finansinių mechanizmų programų dotacija projektams finansuoti</t>
  </si>
  <si>
    <t>6(EEEP)</t>
  </si>
  <si>
    <t>Europos ekonominės erdvės, Norvegijos ir kitų finansinių mechanizmų programų lėšos projektams įgyvendinti</t>
  </si>
  <si>
    <t>6(KŠ)</t>
  </si>
  <si>
    <t>Kitos lėšos iš kitų šaltinių</t>
  </si>
  <si>
    <t>6(KT)</t>
  </si>
  <si>
    <t>Kiti finansavimo šaltiniai</t>
  </si>
  <si>
    <t>6(L)</t>
  </si>
  <si>
    <t>Praėjusių metų nepanaudoti likučiai (skoloms)</t>
  </si>
  <si>
    <t>6(L)-2</t>
  </si>
  <si>
    <t>Praėjusių metų nepanaudoti likučiai (tikslinės paskirties)</t>
  </si>
  <si>
    <t>6(PAR)</t>
  </si>
  <si>
    <t>Paramos lėšos</t>
  </si>
  <si>
    <t>6(PERV-B)</t>
  </si>
  <si>
    <t>Pervestinos lėšos SB</t>
  </si>
  <si>
    <t>6(PERV-V)</t>
  </si>
  <si>
    <t>Pervestinos lėšos VB</t>
  </si>
  <si>
    <t>6(PP)</t>
  </si>
  <si>
    <t>Projektų partnerių lėšos</t>
  </si>
  <si>
    <t>6(SK)</t>
  </si>
  <si>
    <t>Sąnaudų kompensavimas</t>
  </si>
  <si>
    <t>6(SP)</t>
  </si>
  <si>
    <t>Specialiųjų programų pajamos</t>
  </si>
  <si>
    <t>6(SPF)</t>
  </si>
  <si>
    <t>Savivaldybės privatizavimo fondo lėšos</t>
  </si>
  <si>
    <t>06-01</t>
  </si>
  <si>
    <t>Užtikrinti valstybės socialinės politikos įgyvendinimą rajone</t>
  </si>
  <si>
    <t>Užtikrinti Lietuvos Respublikos teisės aktais numatytų išmokų ir kompensacijų skaičiavimą ir mokėjimą</t>
  </si>
  <si>
    <t>06-01-01</t>
  </si>
  <si>
    <t>06-01-01-01</t>
  </si>
  <si>
    <t>06-01-01-03</t>
  </si>
  <si>
    <t>Išmokų vaikams skyrimas ir mokėjimas</t>
  </si>
  <si>
    <t>06-01-01-05</t>
  </si>
  <si>
    <t>Socialinių pašalpų skyrimas ir mokėjimas</t>
  </si>
  <si>
    <t>06-01-01-06</t>
  </si>
  <si>
    <t>Laidojimo pašalpų skyrimas ir mokėjimas</t>
  </si>
  <si>
    <t>Dotacija valstybinėms (valstybės perduotoms savivaldybėms) funkcijoms atlikti 4(SIK)</t>
  </si>
  <si>
    <t>Kitos valstybės biudžeto lėšos, gautos iš valstybės institucijų ar įstaigų pagal finansavimo ir kita 4(KT)</t>
  </si>
  <si>
    <t>06-01-01-07</t>
  </si>
  <si>
    <t>Socialinės paramos mokiniams (mokinio reikmenims įsigyti) mokėjimas</t>
  </si>
  <si>
    <t>06-01-01-08</t>
  </si>
  <si>
    <t>Dotacija valstybinėms (valstybės perduotoms savivaldybėms) funkcijoms atlikti 4(PM)</t>
  </si>
  <si>
    <t>Socialinės paramos mokiniams išlaidoms už įsigytus produktus</t>
  </si>
  <si>
    <t>06-01-01-09</t>
  </si>
  <si>
    <t>06-01-01-10</t>
  </si>
  <si>
    <t>Socialinės paramos mokiniams administravimas</t>
  </si>
  <si>
    <t>06-01-01-12</t>
  </si>
  <si>
    <t>Pašalpų ir kompensacijų   administravimas</t>
  </si>
  <si>
    <t>06-01-01-13</t>
  </si>
  <si>
    <t>Socialinės paramos natūra arba pinigais atskiroms gyventojų grupėms skyrimas ir mokėjimas. Būsto neįgaliesiems pritaikymas</t>
  </si>
  <si>
    <t>Pajamos savarankiškoms funkcijoms atlikti 4(BAP)</t>
  </si>
  <si>
    <t>06-01-01-14</t>
  </si>
  <si>
    <t>06-01-01-15</t>
  </si>
  <si>
    <t xml:space="preserve">Išmokų vaikams administravimas </t>
  </si>
  <si>
    <t>06-02</t>
  </si>
  <si>
    <t>Laisvus darbo išteklius integruoti į darbo rinką ir skatinti joje išsilaikyti</t>
  </si>
  <si>
    <t>06-02-01</t>
  </si>
  <si>
    <t>Užimtumą skatinančių paslaugų, laikiną ar nuolatinį užimtumą užtikrinančių priemonių vykdymas</t>
  </si>
  <si>
    <t>06-02-02</t>
  </si>
  <si>
    <t>Užimtumo didinimo programos administravimas</t>
  </si>
  <si>
    <t>Dotacija valstybinėms (valstybės perduotoms savivaldybėms) funkcijoms atlikti 4(DRU)</t>
  </si>
  <si>
    <t>06-01-02</t>
  </si>
  <si>
    <t>06-01-02-01</t>
  </si>
  <si>
    <t>06-01-02-02</t>
  </si>
  <si>
    <t xml:space="preserve">Teikti kokybiškas socialines paslaugas įvairioms savivaldybės gyventojų grupėms </t>
  </si>
  <si>
    <t>Užtikrinti socialinių paslaugų teikimą socialinių paslaugų įstaigose ir organizuoti savivaldybėje neįgaliųjų integraciją</t>
  </si>
  <si>
    <t>06-02-01-01</t>
  </si>
  <si>
    <t>Socialinių paslaugų tarnyboje teikiamų socialinių paslaugų prieinamumas</t>
  </si>
  <si>
    <t>06-02-01-02</t>
  </si>
  <si>
    <t>Laikino apnakvindinimo paslaugų teikimas Nakvynės namuose</t>
  </si>
  <si>
    <t>06-02-01-04</t>
  </si>
  <si>
    <t>06-02-01-05</t>
  </si>
  <si>
    <t>Bendrosios socialinės paslaugos</t>
  </si>
  <si>
    <t>06-02-01-06</t>
  </si>
  <si>
    <t>Užtikrinti socialinių paslaugų teikimą šeimynose</t>
  </si>
  <si>
    <t>06-02-01-07</t>
  </si>
  <si>
    <t>Užtikrinti socialinių paslaugų  teikimą Plinkšių globos namuose</t>
  </si>
  <si>
    <t>06-02-01-08</t>
  </si>
  <si>
    <t>Užtikrinti socialinių paslaugų teikimą Mažeikių rajono šeimos ir vaiko gerovės centre</t>
  </si>
  <si>
    <t xml:space="preserve">Neveiksnių asmenų būklės peržiūrėjimo užtikrinimas </t>
  </si>
  <si>
    <t>06-02-01-09</t>
  </si>
  <si>
    <t>06-02-01-10</t>
  </si>
  <si>
    <t xml:space="preserve">Vaikų dienos centrų veiklos užtikrinimas </t>
  </si>
  <si>
    <t>Asmens savarankiškumo lygio vertinimas kasdieninėje veikloje specialiųjų poreikių nustatymo procese</t>
  </si>
  <si>
    <t>06-02-01-11</t>
  </si>
  <si>
    <t>06-02-01-12</t>
  </si>
  <si>
    <t>Būsto pritaikymo neįgaliesiems administravimas</t>
  </si>
  <si>
    <t>06-02-01-14</t>
  </si>
  <si>
    <t>Organizuoti socialinių paslaugų teikimą savivaldybės teritorijoje</t>
  </si>
  <si>
    <t>06-02-02-01</t>
  </si>
  <si>
    <t>06-02-02-02</t>
  </si>
  <si>
    <t>06-02-02-03</t>
  </si>
  <si>
    <t>06-02-02-05</t>
  </si>
  <si>
    <t>06-02-02-06</t>
  </si>
  <si>
    <t>Prevencinės socialinės paslaugos, Socialinės dirbtuvės (ES)</t>
  </si>
  <si>
    <t>06-02-02-08</t>
  </si>
  <si>
    <t xml:space="preserve">Asmeninės pagalbos teikimas </t>
  </si>
  <si>
    <t>06-02-02-09</t>
  </si>
  <si>
    <t xml:space="preserve">Asmeninės pagalbos teikimo administravimas </t>
  </si>
  <si>
    <t>Biudžetinių įstaigų ir specialiųjų programų pajamos 5 (SP-ĮMK)</t>
  </si>
  <si>
    <t>Biudžetinių įstaigų ir specialiųjų programų pajamos 5(SP)</t>
  </si>
  <si>
    <t>Biudžetinių įstaigų ir specialiųjų programų pajamos 5(SP-PNAD)</t>
  </si>
  <si>
    <t xml:space="preserve">Dotacija valstybinėms (valstybės perduotoms savivaldybėms) funkcijoms atlikti 4(NABP) </t>
  </si>
  <si>
    <t>Pajamos savarankiškoms funkcijoms atlikti 4(VDSP)</t>
  </si>
  <si>
    <t>Dotacija valstybinėms (valstybės perduotoms savivaldybėms) funkcijoms atlikti 4(SPF)</t>
  </si>
  <si>
    <t>Pajamos savarankiškoms funkcijoms 4(SRP)</t>
  </si>
  <si>
    <t>Pajamos savarankiškoms funkcijoms atlikti 4(KPŠ)</t>
  </si>
  <si>
    <t>Pajamos savarankiškoms funkcijoms atlikti 5(SFA)</t>
  </si>
  <si>
    <t>Pajamos savarankiškoms funkcijoms atlikti 4 (BSI)</t>
  </si>
  <si>
    <r>
      <rPr>
        <sz val="12"/>
        <color theme="1"/>
        <rFont val="Times New Roman"/>
        <family val="1"/>
        <charset val="186"/>
      </rPr>
      <t>Individualios pagalbos teikimo išlaidų kompensacijų mokėjimas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</si>
  <si>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Individualios pagalbos teikimo išlaidų kompensacijų administravimas </t>
  </si>
  <si>
    <t xml:space="preserve">Specialiosios socialinės paslaugos.                Socialinės dirbtuvės          </t>
  </si>
  <si>
    <t>Pajamos savarankiškoms funkcijoms atlikti 4(BSU)</t>
  </si>
  <si>
    <t>Pajamos savarankiškoms funkcijoms atlikti 4(ISU)</t>
  </si>
  <si>
    <t xml:space="preserve">2.3.3.2. </t>
  </si>
  <si>
    <t>2.3.4.1.</t>
  </si>
  <si>
    <t xml:space="preserve">06-02-02-10 </t>
  </si>
  <si>
    <t xml:space="preserve">Darbo užmokesčiui individualios priežiūros darbuotojams, teikiantiems socialinę priežiūrą šeimoms, mokėti. </t>
  </si>
  <si>
    <t>06-02-01-15</t>
  </si>
  <si>
    <r>
      <rPr>
        <sz val="7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Darbo užmokesčiui socialiniams darbuotojams, atvejo vadybininkams,  teikiantiems socialinę priežiūrą šeimoms, mokėti. </t>
    </r>
  </si>
  <si>
    <t xml:space="preserve">Socialinės globos teikimo asmenims su sunkia negalia administravimas. Akredituotai socialinei reabilitacijai neįgaliesiems bendruomenėje administruoti.  </t>
  </si>
  <si>
    <t xml:space="preserve">Socialinių paslaugų administravimas. Akredituotai socialinei reabilitacijai neįgaliesiems bendruomenėje organizuoti ir teikti.  </t>
  </si>
  <si>
    <t>Mažeikių rajono savivaldybės socialinės paramos įgyvendinimo programos 2024–2026 metams priedas</t>
  </si>
  <si>
    <r>
      <t>2024</t>
    </r>
    <r>
      <rPr>
        <b/>
        <sz val="12"/>
        <color theme="1"/>
        <rFont val="Times New Roman"/>
        <family val="1"/>
        <charset val="186"/>
      </rPr>
      <t>metų asignavi-mai ir kitos lėšos</t>
    </r>
  </si>
  <si>
    <t xml:space="preserve">2.3.1.1. 2.3.2.1. </t>
  </si>
  <si>
    <t xml:space="preserve">2.3.1.1. 2.3.2.1.  2.3.2.2. </t>
  </si>
  <si>
    <t xml:space="preserve">2.3.2.1. </t>
  </si>
  <si>
    <t xml:space="preserve">2.3.1.1. 2.3.2.1. 2.3.2.4. 2.3.3.7. </t>
  </si>
  <si>
    <t>2.3.2.1. 2.3.3.7.</t>
  </si>
  <si>
    <t>2.3.3.8.</t>
  </si>
  <si>
    <t xml:space="preserve">2.3.4.2. </t>
  </si>
  <si>
    <t xml:space="preserve">2.3.1.1.  2.3.2.1. 2.3.4.2. </t>
  </si>
  <si>
    <r>
      <rPr>
        <sz val="12"/>
        <color theme="1"/>
        <rFont val="Times New Roman"/>
        <family val="1"/>
        <charset val="186"/>
      </rPr>
      <t>2.3.4.3.</t>
    </r>
    <r>
      <rPr>
        <b/>
        <sz val="12"/>
        <color theme="1"/>
        <rFont val="Times New Roman"/>
        <family val="1"/>
        <charset val="186"/>
      </rPr>
      <t xml:space="preserve"> </t>
    </r>
  </si>
  <si>
    <t xml:space="preserve">2.3.4.3. </t>
  </si>
  <si>
    <t xml:space="preserve">2.3.4.5. </t>
  </si>
  <si>
    <t xml:space="preserve">2.3.2.2.   2.3.2.4  </t>
  </si>
  <si>
    <t>2.3.2.4.</t>
  </si>
  <si>
    <t xml:space="preserve">2.3.3.2 </t>
  </si>
  <si>
    <t>1.2.2.6.</t>
  </si>
  <si>
    <t xml:space="preserve">2.3.2.1. 1.1.1.7. </t>
  </si>
  <si>
    <t>2.3.1.1.  2.3.2.1. 2.3.3.8 1.1.1.7.</t>
  </si>
  <si>
    <t xml:space="preserve">2.3.3. </t>
  </si>
  <si>
    <t>2.3.3.</t>
  </si>
  <si>
    <t xml:space="preserve">1.2.2.6. 2.3.3.8 2.3.3.5. </t>
  </si>
  <si>
    <t xml:space="preserve">2.3.2.3. </t>
  </si>
  <si>
    <t>2.3.2.1.</t>
  </si>
  <si>
    <t>Kitos valstybės biudžeto lėšos, gautos iš valstybės institucijų ar įstaigų pagal finansavimo sutartis ir kita 4(KT)</t>
  </si>
  <si>
    <r>
      <t>2026</t>
    </r>
    <r>
      <rPr>
        <b/>
        <sz val="12"/>
        <color theme="1"/>
        <rFont val="Times New Roman"/>
        <family val="1"/>
        <charset val="186"/>
      </rPr>
      <t xml:space="preserve"> metų asignavi-mai ir kitos lėšos</t>
    </r>
  </si>
  <si>
    <r>
      <t>2025</t>
    </r>
    <r>
      <rPr>
        <b/>
        <sz val="12"/>
        <color theme="1"/>
        <rFont val="Times New Roman"/>
        <family val="1"/>
        <charset val="186"/>
      </rPr>
      <t xml:space="preserve"> metų asignavi-mai ir kitos lėšos</t>
    </r>
  </si>
  <si>
    <t>2. Kitos valstybės biudžeto lėšos, gautos iš valstybės institucijų ar įstaigų pagal finansavimo sutartis ir kita 4(KT)</t>
  </si>
  <si>
    <t>Savival-dybės strategi-nio plėtros plano priemo-nės kodas</t>
  </si>
  <si>
    <t xml:space="preserve">Kompensacijų skyrimas būsto išlaidoms padengti. Kredito paimto daugiabučio namo atnaujinimui dengimas </t>
  </si>
  <si>
    <t>06-02-01-16</t>
  </si>
  <si>
    <t>Atvejo vadybos paslaugų teikimas asmenims su negalia</t>
  </si>
  <si>
    <t>2.3.3.8 1.1.1.7</t>
  </si>
  <si>
    <t>Vaikų dienos centrų veiklos užtikrinimo administravimas.  Vaiko priežiūros pinigai.</t>
  </si>
  <si>
    <t>Pajamos savarankiškoms funkcijoms atlikti  4(SRP)</t>
  </si>
  <si>
    <t>Pajamos savarankiškoms funkcijoms atlikti  4(AAP)</t>
  </si>
  <si>
    <t>Socialinės globos paslaugų asmenims su sunkia negalia apmokėjimas.   Palaikų pervežimui apmokėjimas-(SFA).</t>
  </si>
  <si>
    <t>Pajamos savarankiškoms funkcijoms atlikti   4(KOOR)</t>
  </si>
  <si>
    <t xml:space="preserve">Asmenų su negalia reikalų koordinavimo funkcijos vykdymui </t>
  </si>
  <si>
    <t>____________________________________________________</t>
  </si>
  <si>
    <r>
      <t>Lentelė. 2024–2026 metų</t>
    </r>
    <r>
      <rPr>
        <b/>
        <sz val="12"/>
        <rFont val="Times New Roman"/>
        <family val="1"/>
      </rPr>
      <t xml:space="preserve"> S</t>
    </r>
    <r>
      <rPr>
        <b/>
        <sz val="12"/>
        <rFont val="Times New Roman"/>
        <family val="1"/>
        <charset val="186"/>
      </rPr>
      <t xml:space="preserve">ocialinės paramos įgyvendinimo programos 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tikslai, uždaviniai, priemonės, finansavimo šaltiniai, asignavimai ir kitos lėšos</t>
    </r>
  </si>
  <si>
    <t>Europos Sąjungos paramos lėšos 3(ES)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</si>
</sst>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0.000"/>
    <numFmt numFmtId="166" formatCode="#,##0.000"/>
    <numFmt numFmtId="167" formatCode="#,##0.0000"/>
    <numFmt numFmtId="168" formatCode="#,##0.000\ _€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4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7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7" fillId="0" borderId="0" applyFont="0" applyFill="0" applyBorder="0" applyAlignment="0" applyProtection="0"/>
  </cellStyleXfs>
  <cellXfs count="14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164" fontId="5" fillId="2" borderId="3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vertical="center"/>
    </xf>
    <xf numFmtId="0" fontId="7" fillId="0" borderId="0" xfId="0" applyFont="1"/>
    <xf numFmtId="0" fontId="10" fillId="3" borderId="5" xfId="1" applyFont="1" applyFill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2" fontId="1" fillId="0" borderId="4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justify" vertical="center" wrapText="1"/>
    </xf>
    <xf numFmtId="4" fontId="0" fillId="0" borderId="0" xfId="0" applyNumberFormat="1"/>
    <xf numFmtId="0" fontId="2" fillId="0" borderId="1" xfId="0" applyFont="1" applyBorder="1" applyAlignment="1">
      <alignment horizontal="justify" vertical="center" wrapText="1"/>
    </xf>
    <xf numFmtId="0" fontId="12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justify" vertical="center" wrapText="1"/>
    </xf>
    <xf numFmtId="4" fontId="13" fillId="0" borderId="4" xfId="0" applyNumberFormat="1" applyFont="1" applyBorder="1" applyAlignment="1">
      <alignment horizontal="justify" vertical="center" wrapText="1"/>
    </xf>
    <xf numFmtId="4" fontId="13" fillId="0" borderId="1" xfId="0" applyNumberFormat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4" fillId="0" borderId="0" xfId="0" applyFont="1"/>
    <xf numFmtId="164" fontId="3" fillId="2" borderId="1" xfId="0" applyNumberFormat="1" applyFont="1" applyFill="1" applyBorder="1" applyAlignment="1">
      <alignment vertical="center"/>
    </xf>
    <xf numFmtId="2" fontId="13" fillId="0" borderId="4" xfId="0" applyNumberFormat="1" applyFont="1" applyBorder="1" applyAlignment="1">
      <alignment horizontal="justify" vertical="center" wrapText="1"/>
    </xf>
    <xf numFmtId="2" fontId="13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justify"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0" fontId="15" fillId="0" borderId="0" xfId="0" applyFont="1"/>
    <xf numFmtId="165" fontId="1" fillId="0" borderId="1" xfId="0" applyNumberFormat="1" applyFont="1" applyBorder="1" applyAlignment="1">
      <alignment horizontal="justify" vertical="center" wrapText="1"/>
    </xf>
    <xf numFmtId="164" fontId="6" fillId="2" borderId="0" xfId="0" applyNumberFormat="1" applyFont="1" applyFill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wrapText="1"/>
    </xf>
    <xf numFmtId="165" fontId="13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/>
    <xf numFmtId="0" fontId="6" fillId="0" borderId="6" xfId="1" applyFont="1" applyBorder="1" applyAlignment="1">
      <alignment vertical="top" wrapText="1" readingOrder="1"/>
    </xf>
    <xf numFmtId="49" fontId="1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4" fontId="1" fillId="0" borderId="1" xfId="2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164" fontId="1" fillId="2" borderId="1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justify" vertical="center"/>
    </xf>
    <xf numFmtId="164" fontId="6" fillId="2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2" fontId="13" fillId="0" borderId="4" xfId="0" applyNumberFormat="1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vertical="top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5" fontId="1" fillId="4" borderId="1" xfId="0" applyNumberFormat="1" applyFont="1" applyFill="1" applyBorder="1" applyAlignment="1">
      <alignment horizontal="left" vertical="top" wrapText="1"/>
    </xf>
    <xf numFmtId="166" fontId="1" fillId="0" borderId="1" xfId="0" applyNumberFormat="1" applyFont="1" applyBorder="1" applyAlignment="1">
      <alignment horizontal="left" vertical="top" wrapText="1"/>
    </xf>
    <xf numFmtId="4" fontId="13" fillId="4" borderId="1" xfId="0" applyNumberFormat="1" applyFont="1" applyFill="1" applyBorder="1" applyAlignment="1">
      <alignment horizontal="justify" vertical="center" wrapText="1"/>
    </xf>
    <xf numFmtId="4" fontId="1" fillId="4" borderId="1" xfId="0" applyNumberFormat="1" applyFont="1" applyFill="1" applyBorder="1" applyAlignment="1">
      <alignment horizontal="justify" vertical="center" wrapText="1"/>
    </xf>
    <xf numFmtId="0" fontId="15" fillId="4" borderId="1" xfId="0" applyFont="1" applyFill="1" applyBorder="1"/>
    <xf numFmtId="166" fontId="6" fillId="4" borderId="1" xfId="0" applyNumberFormat="1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166" fontId="1" fillId="4" borderId="1" xfId="0" applyNumberFormat="1" applyFont="1" applyFill="1" applyBorder="1" applyAlignment="1">
      <alignment horizontal="justify" vertical="center" wrapText="1"/>
    </xf>
    <xf numFmtId="167" fontId="1" fillId="4" borderId="1" xfId="0" applyNumberFormat="1" applyFont="1" applyFill="1" applyBorder="1" applyAlignment="1">
      <alignment horizontal="justify" vertical="center" wrapText="1"/>
    </xf>
    <xf numFmtId="165" fontId="6" fillId="5" borderId="1" xfId="0" applyNumberFormat="1" applyFont="1" applyFill="1" applyBorder="1" applyAlignment="1">
      <alignment horizontal="left" vertical="center"/>
    </xf>
    <xf numFmtId="2" fontId="6" fillId="4" borderId="4" xfId="0" applyNumberFormat="1" applyFont="1" applyFill="1" applyBorder="1" applyAlignment="1">
      <alignment horizontal="justify" vertical="center" wrapText="1"/>
    </xf>
    <xf numFmtId="2" fontId="6" fillId="4" borderId="1" xfId="0" applyNumberFormat="1" applyFont="1" applyFill="1" applyBorder="1" applyAlignment="1">
      <alignment horizontal="justify" vertical="center" wrapText="1"/>
    </xf>
    <xf numFmtId="2" fontId="1" fillId="4" borderId="4" xfId="0" applyNumberFormat="1" applyFont="1" applyFill="1" applyBorder="1" applyAlignment="1">
      <alignment horizontal="justify" vertical="center" wrapText="1"/>
    </xf>
    <xf numFmtId="2" fontId="1" fillId="4" borderId="1" xfId="0" applyNumberFormat="1" applyFont="1" applyFill="1" applyBorder="1" applyAlignment="1">
      <alignment horizontal="justify" vertical="center" wrapText="1"/>
    </xf>
    <xf numFmtId="165" fontId="6" fillId="4" borderId="4" xfId="0" applyNumberFormat="1" applyFont="1" applyFill="1" applyBorder="1" applyAlignment="1">
      <alignment horizontal="justify" vertical="center" wrapText="1"/>
    </xf>
    <xf numFmtId="165" fontId="6" fillId="4" borderId="1" xfId="0" applyNumberFormat="1" applyFont="1" applyFill="1" applyBorder="1" applyAlignment="1">
      <alignment horizontal="justify" vertical="center" wrapText="1"/>
    </xf>
    <xf numFmtId="2" fontId="6" fillId="4" borderId="2" xfId="0" applyNumberFormat="1" applyFont="1" applyFill="1" applyBorder="1" applyAlignment="1">
      <alignment horizontal="justify" vertical="center" wrapText="1"/>
    </xf>
    <xf numFmtId="165" fontId="6" fillId="4" borderId="2" xfId="0" applyNumberFormat="1" applyFont="1" applyFill="1" applyBorder="1" applyAlignment="1">
      <alignment horizontal="justify" vertical="center" wrapText="1"/>
    </xf>
    <xf numFmtId="165" fontId="1" fillId="4" borderId="4" xfId="0" applyNumberFormat="1" applyFont="1" applyFill="1" applyBorder="1" applyAlignment="1">
      <alignment horizontal="justify" vertical="center" wrapText="1"/>
    </xf>
    <xf numFmtId="165" fontId="6" fillId="5" borderId="4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 wrapText="1"/>
    </xf>
    <xf numFmtId="2" fontId="1" fillId="4" borderId="4" xfId="0" applyNumberFormat="1" applyFont="1" applyFill="1" applyBorder="1" applyAlignment="1">
      <alignment horizontal="left" vertical="top" wrapText="1"/>
    </xf>
    <xf numFmtId="0" fontId="0" fillId="4" borderId="0" xfId="0" applyFill="1"/>
    <xf numFmtId="166" fontId="0" fillId="4" borderId="0" xfId="0" applyNumberFormat="1" applyFill="1"/>
    <xf numFmtId="166" fontId="1" fillId="0" borderId="4" xfId="0" applyNumberFormat="1" applyFont="1" applyBorder="1" applyAlignment="1">
      <alignment horizontal="justify" vertical="center" wrapText="1"/>
    </xf>
    <xf numFmtId="166" fontId="1" fillId="4" borderId="4" xfId="0" applyNumberFormat="1" applyFont="1" applyFill="1" applyBorder="1" applyAlignment="1">
      <alignment horizontal="justify" vertical="center" wrapText="1"/>
    </xf>
    <xf numFmtId="165" fontId="1" fillId="0" borderId="1" xfId="0" applyNumberFormat="1" applyFont="1" applyBorder="1" applyAlignment="1">
      <alignment horizontal="left" vertical="top"/>
    </xf>
    <xf numFmtId="165" fontId="6" fillId="0" borderId="1" xfId="0" applyNumberFormat="1" applyFont="1" applyBorder="1" applyAlignment="1">
      <alignment horizontal="justify" vertical="center" wrapText="1"/>
    </xf>
    <xf numFmtId="165" fontId="1" fillId="0" borderId="4" xfId="0" applyNumberFormat="1" applyFont="1" applyBorder="1" applyAlignment="1">
      <alignment horizontal="justify" vertical="center" wrapText="1"/>
    </xf>
    <xf numFmtId="165" fontId="1" fillId="4" borderId="1" xfId="0" applyNumberFormat="1" applyFont="1" applyFill="1" applyBorder="1" applyAlignment="1">
      <alignment horizontal="justify" vertical="center" wrapText="1"/>
    </xf>
    <xf numFmtId="165" fontId="12" fillId="0" borderId="1" xfId="0" applyNumberFormat="1" applyFont="1" applyBorder="1"/>
    <xf numFmtId="165" fontId="1" fillId="4" borderId="4" xfId="0" applyNumberFormat="1" applyFont="1" applyFill="1" applyBorder="1" applyAlignment="1">
      <alignment horizontal="justify" vertical="center"/>
    </xf>
    <xf numFmtId="165" fontId="1" fillId="4" borderId="1" xfId="0" applyNumberFormat="1" applyFont="1" applyFill="1" applyBorder="1" applyAlignment="1">
      <alignment horizontal="justify" vertical="center"/>
    </xf>
    <xf numFmtId="165" fontId="6" fillId="4" borderId="4" xfId="0" applyNumberFormat="1" applyFont="1" applyFill="1" applyBorder="1" applyAlignment="1">
      <alignment horizontal="justify" vertical="center"/>
    </xf>
    <xf numFmtId="165" fontId="6" fillId="4" borderId="1" xfId="0" applyNumberFormat="1" applyFont="1" applyFill="1" applyBorder="1" applyAlignment="1">
      <alignment horizontal="justify" vertical="center"/>
    </xf>
    <xf numFmtId="165" fontId="6" fillId="5" borderId="1" xfId="0" applyNumberFormat="1" applyFont="1" applyFill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justify" vertical="center" wrapText="1"/>
    </xf>
    <xf numFmtId="165" fontId="1" fillId="4" borderId="1" xfId="0" applyNumberFormat="1" applyFont="1" applyFill="1" applyBorder="1" applyAlignment="1">
      <alignment horizontal="left" vertical="top"/>
    </xf>
    <xf numFmtId="166" fontId="2" fillId="0" borderId="1" xfId="0" applyNumberFormat="1" applyFont="1" applyBorder="1" applyAlignment="1">
      <alignment horizontal="left" vertical="top" wrapText="1"/>
    </xf>
    <xf numFmtId="168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0" xfId="1" applyFont="1" applyAlignment="1">
      <alignment vertical="top" wrapText="1" readingOrder="1"/>
    </xf>
    <xf numFmtId="0" fontId="7" fillId="0" borderId="0" xfId="0" applyFont="1"/>
  </cellXfs>
  <cellStyles count="3">
    <cellStyle name="Currency" xfId="2" builtinId="4"/>
    <cellStyle name="Normal" xfId="0" builtinId="0"/>
    <cellStyle name="Normal 2" xfId="1" xr:uid="{C6670A72-580F-4144-8C01-D8D997518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2E85-FD80-4919-9B8A-89152EA2ECE8}">
  <dimension ref="A1:HKH121"/>
  <sheetViews>
    <sheetView tabSelected="1" view="pageLayout" topLeftCell="A97" zoomScale="88" zoomScaleNormal="100" zoomScalePageLayoutView="88" workbookViewId="0">
      <selection activeCell="B98" sqref="B98"/>
    </sheetView>
  </sheetViews>
  <sheetFormatPr defaultRowHeight="15.75" x14ac:dyDescent="0.25"/>
  <cols>
    <col min="1" max="1" width="13" customWidth="1"/>
    <col min="2" max="2" width="40.42578125" customWidth="1"/>
    <col min="3" max="3" width="11.85546875" customWidth="1"/>
    <col min="4" max="4" width="11.7109375" customWidth="1"/>
    <col min="5" max="5" width="12" customWidth="1"/>
    <col min="6" max="6" width="8.85546875" style="21" customWidth="1"/>
    <col min="7" max="7" width="3.42578125" customWidth="1"/>
    <col min="8" max="8" width="11.140625" bestFit="1" customWidth="1"/>
  </cols>
  <sheetData>
    <row r="1" spans="1:9" ht="64.900000000000006" customHeight="1" x14ac:dyDescent="0.25">
      <c r="D1" s="136" t="s">
        <v>432</v>
      </c>
      <c r="E1" s="136"/>
      <c r="F1" s="136"/>
    </row>
    <row r="2" spans="1:9" ht="35.25" customHeight="1" x14ac:dyDescent="0.25">
      <c r="A2" s="137" t="s">
        <v>472</v>
      </c>
      <c r="B2" s="137"/>
      <c r="C2" s="137"/>
      <c r="D2" s="137"/>
      <c r="E2" s="137"/>
      <c r="F2" s="137"/>
    </row>
    <row r="3" spans="1:9" x14ac:dyDescent="0.25">
      <c r="F3" s="83" t="s">
        <v>14</v>
      </c>
    </row>
    <row r="4" spans="1:9" s="71" customFormat="1" ht="140.44999999999999" customHeight="1" x14ac:dyDescent="0.25">
      <c r="A4" s="69" t="s">
        <v>0</v>
      </c>
      <c r="B4" s="69" t="s">
        <v>1</v>
      </c>
      <c r="C4" s="70" t="s">
        <v>433</v>
      </c>
      <c r="D4" s="70" t="s">
        <v>458</v>
      </c>
      <c r="E4" s="70" t="s">
        <v>457</v>
      </c>
      <c r="F4" s="69" t="s">
        <v>460</v>
      </c>
      <c r="I4" s="72"/>
    </row>
    <row r="5" spans="1:9" ht="12" customHeight="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84">
        <v>6</v>
      </c>
    </row>
    <row r="6" spans="1:9" s="21" customFormat="1" ht="16.899999999999999" customHeight="1" x14ac:dyDescent="0.25">
      <c r="A6" s="31" t="s">
        <v>335</v>
      </c>
      <c r="B6" s="139" t="s">
        <v>336</v>
      </c>
      <c r="C6" s="140"/>
      <c r="D6" s="140"/>
      <c r="E6" s="141"/>
      <c r="F6" s="20"/>
    </row>
    <row r="7" spans="1:9" s="21" customFormat="1" ht="31.15" customHeight="1" x14ac:dyDescent="0.25">
      <c r="A7" s="31" t="s">
        <v>338</v>
      </c>
      <c r="B7" s="139" t="s">
        <v>337</v>
      </c>
      <c r="C7" s="140"/>
      <c r="D7" s="140"/>
      <c r="E7" s="141"/>
      <c r="F7" s="20"/>
    </row>
    <row r="8" spans="1:9" s="21" customFormat="1" ht="33.950000000000003" customHeight="1" x14ac:dyDescent="0.25">
      <c r="A8" s="4" t="s">
        <v>339</v>
      </c>
      <c r="B8" s="22" t="s">
        <v>419</v>
      </c>
      <c r="C8" s="5"/>
      <c r="D8" s="5"/>
      <c r="E8" s="5"/>
      <c r="F8" s="26" t="s">
        <v>451</v>
      </c>
    </row>
    <row r="9" spans="1:9" s="21" customFormat="1" ht="51" customHeight="1" x14ac:dyDescent="0.25">
      <c r="A9" s="7"/>
      <c r="B9" s="33" t="s">
        <v>347</v>
      </c>
      <c r="C9" s="119">
        <v>4641.5</v>
      </c>
      <c r="D9" s="47">
        <v>4641.5</v>
      </c>
      <c r="E9" s="47">
        <v>4641.5</v>
      </c>
      <c r="F9" s="4"/>
    </row>
    <row r="10" spans="1:9" s="27" customFormat="1" ht="16.899999999999999" customHeight="1" x14ac:dyDescent="0.25">
      <c r="A10" s="7" t="s">
        <v>340</v>
      </c>
      <c r="B10" s="33" t="s">
        <v>341</v>
      </c>
      <c r="C10" s="24"/>
      <c r="D10" s="25"/>
      <c r="E10" s="25"/>
      <c r="F10" s="26" t="s">
        <v>452</v>
      </c>
    </row>
    <row r="11" spans="1:9" s="21" customFormat="1" ht="51" customHeight="1" x14ac:dyDescent="0.25">
      <c r="A11" s="7"/>
      <c r="B11" s="33" t="s">
        <v>347</v>
      </c>
      <c r="C11" s="115">
        <v>14261.3</v>
      </c>
      <c r="D11" s="35">
        <v>14261.3</v>
      </c>
      <c r="E11" s="35">
        <v>14261.3</v>
      </c>
      <c r="F11" s="4"/>
    </row>
    <row r="12" spans="1:9" s="21" customFormat="1" ht="16.899999999999999" customHeight="1" x14ac:dyDescent="0.25">
      <c r="A12" s="7" t="s">
        <v>342</v>
      </c>
      <c r="B12" s="33" t="s">
        <v>343</v>
      </c>
      <c r="C12" s="17"/>
      <c r="D12" s="18"/>
      <c r="E12" s="18"/>
      <c r="F12" s="4" t="s">
        <v>452</v>
      </c>
    </row>
    <row r="13" spans="1:9" s="21" customFormat="1" ht="33.950000000000003" customHeight="1" x14ac:dyDescent="0.25">
      <c r="A13" s="23"/>
      <c r="B13" s="33" t="s">
        <v>417</v>
      </c>
      <c r="C13" s="116">
        <f>3660-900</f>
        <v>2760</v>
      </c>
      <c r="D13" s="35">
        <v>2760</v>
      </c>
      <c r="E13" s="35">
        <v>2760</v>
      </c>
      <c r="F13" s="4"/>
    </row>
    <row r="14" spans="1:9" s="21" customFormat="1" ht="16.899999999999999" customHeight="1" x14ac:dyDescent="0.25">
      <c r="A14" s="7" t="s">
        <v>344</v>
      </c>
      <c r="B14" s="34" t="s">
        <v>345</v>
      </c>
      <c r="C14" s="92"/>
      <c r="D14" s="25"/>
      <c r="E14" s="25"/>
      <c r="F14" s="4" t="s">
        <v>452</v>
      </c>
    </row>
    <row r="15" spans="1:9" s="21" customFormat="1" ht="51" customHeight="1" x14ac:dyDescent="0.25">
      <c r="A15" s="23"/>
      <c r="B15" s="34" t="s">
        <v>346</v>
      </c>
      <c r="C15" s="97">
        <v>374.8</v>
      </c>
      <c r="D15" s="35">
        <v>374.8</v>
      </c>
      <c r="E15" s="35">
        <v>374.8</v>
      </c>
      <c r="F15" s="4"/>
    </row>
    <row r="16" spans="1:9" s="21" customFormat="1" ht="33.950000000000003" customHeight="1" x14ac:dyDescent="0.25">
      <c r="A16" s="23"/>
      <c r="B16" s="33" t="s">
        <v>417</v>
      </c>
      <c r="C16" s="97">
        <v>5</v>
      </c>
      <c r="D16" s="35">
        <v>5</v>
      </c>
      <c r="E16" s="35">
        <v>5</v>
      </c>
      <c r="F16" s="4"/>
    </row>
    <row r="17" spans="1:16" s="21" customFormat="1" ht="51" customHeight="1" x14ac:dyDescent="0.25">
      <c r="A17" s="7" t="s">
        <v>348</v>
      </c>
      <c r="B17" s="34" t="s">
        <v>461</v>
      </c>
      <c r="C17" s="92"/>
      <c r="D17" s="25"/>
      <c r="E17" s="25"/>
      <c r="F17" s="4" t="s">
        <v>452</v>
      </c>
      <c r="I17" s="133"/>
      <c r="J17" s="133"/>
      <c r="K17" s="133"/>
      <c r="L17" s="133"/>
      <c r="M17" s="133"/>
      <c r="N17" s="133"/>
      <c r="O17" s="133"/>
      <c r="P17" s="133"/>
    </row>
    <row r="18" spans="1:16" s="21" customFormat="1" ht="51" customHeight="1" x14ac:dyDescent="0.25">
      <c r="A18" s="23"/>
      <c r="B18" s="34" t="s">
        <v>346</v>
      </c>
      <c r="C18" s="97">
        <v>11.2</v>
      </c>
      <c r="D18" s="35">
        <v>11.2</v>
      </c>
      <c r="E18" s="35">
        <v>11.2</v>
      </c>
      <c r="F18" s="4"/>
    </row>
    <row r="19" spans="1:16" s="21" customFormat="1" ht="33.950000000000003" customHeight="1" x14ac:dyDescent="0.25">
      <c r="A19" s="23"/>
      <c r="B19" s="73" t="s">
        <v>417</v>
      </c>
      <c r="C19" s="97">
        <f>2437.2-700</f>
        <v>1737.1999999999998</v>
      </c>
      <c r="D19" s="97">
        <v>1737.2</v>
      </c>
      <c r="E19" s="97">
        <v>1737.2</v>
      </c>
      <c r="F19" s="4"/>
    </row>
    <row r="20" spans="1:16" s="21" customFormat="1" ht="33.950000000000003" customHeight="1" x14ac:dyDescent="0.25">
      <c r="A20" s="23"/>
      <c r="B20" s="74" t="s">
        <v>418</v>
      </c>
      <c r="C20" s="97">
        <v>0.13200000000000001</v>
      </c>
      <c r="D20" s="35">
        <v>0.13200000000000001</v>
      </c>
      <c r="E20" s="35">
        <v>0.13200000000000001</v>
      </c>
      <c r="F20" s="4"/>
    </row>
    <row r="21" spans="1:16" s="21" customFormat="1" ht="33.950000000000003" customHeight="1" x14ac:dyDescent="0.25">
      <c r="A21" s="7" t="s">
        <v>350</v>
      </c>
      <c r="B21" s="36" t="s">
        <v>349</v>
      </c>
      <c r="C21" s="25"/>
      <c r="D21" s="25"/>
      <c r="E21" s="25"/>
      <c r="F21" s="4" t="s">
        <v>451</v>
      </c>
    </row>
    <row r="22" spans="1:16" s="21" customFormat="1" ht="51" customHeight="1" x14ac:dyDescent="0.25">
      <c r="A22" s="23"/>
      <c r="B22" s="36" t="s">
        <v>351</v>
      </c>
      <c r="C22" s="95">
        <v>142.1</v>
      </c>
      <c r="D22" s="95">
        <v>142.1</v>
      </c>
      <c r="E22" s="95">
        <v>142.1</v>
      </c>
      <c r="F22" s="4"/>
    </row>
    <row r="23" spans="1:16" s="21" customFormat="1" ht="33.950000000000003" customHeight="1" x14ac:dyDescent="0.25">
      <c r="A23" s="7" t="s">
        <v>353</v>
      </c>
      <c r="B23" s="36" t="s">
        <v>352</v>
      </c>
      <c r="C23" s="94"/>
      <c r="D23" s="94"/>
      <c r="E23" s="94"/>
      <c r="F23" s="4" t="s">
        <v>452</v>
      </c>
    </row>
    <row r="24" spans="1:16" s="21" customFormat="1" ht="51" customHeight="1" x14ac:dyDescent="0.25">
      <c r="A24" s="23"/>
      <c r="B24" s="36" t="s">
        <v>351</v>
      </c>
      <c r="C24" s="95">
        <v>995</v>
      </c>
      <c r="D24" s="95">
        <v>995</v>
      </c>
      <c r="E24" s="95">
        <v>995</v>
      </c>
      <c r="F24" s="4"/>
    </row>
    <row r="25" spans="1:16" s="21" customFormat="1" ht="33.950000000000003" customHeight="1" x14ac:dyDescent="0.25">
      <c r="A25" s="7" t="s">
        <v>354</v>
      </c>
      <c r="B25" s="36" t="s">
        <v>355</v>
      </c>
      <c r="C25" s="92"/>
      <c r="D25" s="92"/>
      <c r="E25" s="92"/>
      <c r="F25" s="4" t="s">
        <v>452</v>
      </c>
    </row>
    <row r="26" spans="1:16" s="21" customFormat="1" ht="51" customHeight="1" x14ac:dyDescent="0.25">
      <c r="A26" s="23"/>
      <c r="B26" s="36" t="s">
        <v>351</v>
      </c>
      <c r="C26" s="95">
        <v>45.5</v>
      </c>
      <c r="D26" s="95">
        <v>45.5</v>
      </c>
      <c r="E26" s="95">
        <v>45.5</v>
      </c>
      <c r="F26" s="4"/>
    </row>
    <row r="27" spans="1:16" s="21" customFormat="1" ht="16.899999999999999" customHeight="1" x14ac:dyDescent="0.25">
      <c r="A27" s="37" t="s">
        <v>356</v>
      </c>
      <c r="B27" s="36" t="s">
        <v>357</v>
      </c>
      <c r="C27" s="25"/>
      <c r="D27" s="25"/>
      <c r="E27" s="25"/>
      <c r="F27" s="4" t="s">
        <v>451</v>
      </c>
    </row>
    <row r="28" spans="1:16" s="21" customFormat="1" ht="33.950000000000003" customHeight="1" x14ac:dyDescent="0.25">
      <c r="A28" s="37"/>
      <c r="B28" s="75" t="s">
        <v>422</v>
      </c>
      <c r="C28" s="95">
        <v>0.62</v>
      </c>
      <c r="D28" s="95">
        <v>0</v>
      </c>
      <c r="E28" s="95">
        <v>0</v>
      </c>
      <c r="F28" s="96"/>
    </row>
    <row r="29" spans="1:16" s="21" customFormat="1" ht="33.950000000000003" customHeight="1" x14ac:dyDescent="0.25">
      <c r="A29" s="37"/>
      <c r="B29" s="38" t="s">
        <v>423</v>
      </c>
      <c r="C29" s="95">
        <v>8.0000000000000002E-3</v>
      </c>
      <c r="D29" s="95">
        <v>0</v>
      </c>
      <c r="E29" s="95">
        <v>0</v>
      </c>
      <c r="F29" s="96"/>
    </row>
    <row r="30" spans="1:16" s="21" customFormat="1" ht="33.950000000000003" customHeight="1" x14ac:dyDescent="0.25">
      <c r="A30" s="23"/>
      <c r="B30" s="75" t="s">
        <v>417</v>
      </c>
      <c r="C30" s="95">
        <f>990.3-101.5</f>
        <v>888.8</v>
      </c>
      <c r="D30" s="95">
        <v>888.8</v>
      </c>
      <c r="E30" s="95">
        <v>888.8</v>
      </c>
      <c r="F30" s="96"/>
    </row>
    <row r="31" spans="1:16" s="21" customFormat="1" ht="65.45" customHeight="1" x14ac:dyDescent="0.25">
      <c r="A31" s="37" t="s">
        <v>358</v>
      </c>
      <c r="B31" s="38" t="s">
        <v>359</v>
      </c>
      <c r="C31" s="25"/>
      <c r="D31" s="25"/>
      <c r="E31" s="25"/>
      <c r="F31" s="64" t="s">
        <v>424</v>
      </c>
    </row>
    <row r="32" spans="1:16" s="21" customFormat="1" ht="36" customHeight="1" x14ac:dyDescent="0.25">
      <c r="A32" s="23"/>
      <c r="B32" s="38" t="s">
        <v>417</v>
      </c>
      <c r="C32" s="97">
        <v>200</v>
      </c>
      <c r="D32" s="97">
        <v>200</v>
      </c>
      <c r="E32" s="97">
        <v>200</v>
      </c>
      <c r="F32" s="4"/>
    </row>
    <row r="33" spans="1:6" s="21" customFormat="1" ht="31.9" customHeight="1" x14ac:dyDescent="0.25">
      <c r="A33" s="23"/>
      <c r="B33" s="38" t="s">
        <v>417</v>
      </c>
      <c r="C33" s="97">
        <v>105.1</v>
      </c>
      <c r="D33" s="97">
        <v>105.1</v>
      </c>
      <c r="E33" s="97">
        <v>105.1</v>
      </c>
      <c r="F33" s="4"/>
    </row>
    <row r="34" spans="1:6" s="21" customFormat="1" ht="31.9" customHeight="1" x14ac:dyDescent="0.25">
      <c r="A34" s="23"/>
      <c r="B34" s="38" t="s">
        <v>422</v>
      </c>
      <c r="C34" s="97">
        <v>31.026</v>
      </c>
      <c r="D34" s="97">
        <v>0</v>
      </c>
      <c r="E34" s="97">
        <v>0</v>
      </c>
      <c r="F34" s="4"/>
    </row>
    <row r="35" spans="1:6" s="21" customFormat="1" ht="38.450000000000003" customHeight="1" x14ac:dyDescent="0.25">
      <c r="A35" s="23"/>
      <c r="B35" s="38" t="s">
        <v>423</v>
      </c>
      <c r="C35" s="98">
        <v>0.39</v>
      </c>
      <c r="D35" s="93">
        <v>0</v>
      </c>
      <c r="E35" s="93">
        <v>0</v>
      </c>
      <c r="F35" s="4"/>
    </row>
    <row r="36" spans="1:6" s="21" customFormat="1" ht="33.6" customHeight="1" x14ac:dyDescent="0.25">
      <c r="A36" s="23"/>
      <c r="B36" s="57" t="s">
        <v>360</v>
      </c>
      <c r="C36" s="97">
        <v>195.477</v>
      </c>
      <c r="D36" s="35">
        <v>195.477</v>
      </c>
      <c r="E36" s="35">
        <v>195.477</v>
      </c>
      <c r="F36" s="4"/>
    </row>
    <row r="37" spans="1:6" s="21" customFormat="1" ht="35.450000000000003" customHeight="1" x14ac:dyDescent="0.25">
      <c r="A37" s="7" t="s">
        <v>361</v>
      </c>
      <c r="B37" s="33" t="s">
        <v>420</v>
      </c>
      <c r="C37" s="18"/>
      <c r="D37" s="18"/>
      <c r="E37" s="18"/>
      <c r="F37" s="4" t="s">
        <v>451</v>
      </c>
    </row>
    <row r="38" spans="1:6" s="21" customFormat="1" ht="44.45" customHeight="1" x14ac:dyDescent="0.25">
      <c r="A38" s="23"/>
      <c r="B38" s="38" t="s">
        <v>347</v>
      </c>
      <c r="C38" s="117">
        <v>116</v>
      </c>
      <c r="D38" s="117">
        <v>116</v>
      </c>
      <c r="E38" s="117">
        <v>116</v>
      </c>
      <c r="F38" s="4"/>
    </row>
    <row r="39" spans="1:6" s="21" customFormat="1" ht="29.45" customHeight="1" x14ac:dyDescent="0.25">
      <c r="A39" s="7" t="s">
        <v>362</v>
      </c>
      <c r="B39" s="33" t="s">
        <v>363</v>
      </c>
      <c r="C39" s="53"/>
      <c r="D39" s="53"/>
      <c r="E39" s="53"/>
      <c r="F39" s="4" t="s">
        <v>452</v>
      </c>
    </row>
    <row r="40" spans="1:6" s="21" customFormat="1" ht="49.15" customHeight="1" x14ac:dyDescent="0.25">
      <c r="A40" s="7"/>
      <c r="B40" s="33" t="s">
        <v>456</v>
      </c>
      <c r="C40" s="47">
        <v>99.8</v>
      </c>
      <c r="D40" s="47">
        <v>99.8</v>
      </c>
      <c r="E40" s="47">
        <v>99.8</v>
      </c>
      <c r="F40" s="4"/>
    </row>
    <row r="41" spans="1:6" s="21" customFormat="1" ht="23.45" customHeight="1" x14ac:dyDescent="0.25">
      <c r="A41" s="6" t="s">
        <v>371</v>
      </c>
      <c r="B41" s="11" t="s">
        <v>365</v>
      </c>
      <c r="C41" s="8"/>
      <c r="D41" s="8"/>
      <c r="E41" s="9"/>
      <c r="F41" s="4"/>
    </row>
    <row r="42" spans="1:6" s="21" customFormat="1" ht="50.45" customHeight="1" x14ac:dyDescent="0.25">
      <c r="A42" s="31" t="s">
        <v>372</v>
      </c>
      <c r="B42" s="38" t="s">
        <v>367</v>
      </c>
      <c r="C42" s="28"/>
      <c r="D42" s="28"/>
      <c r="E42" s="28"/>
      <c r="F42" s="4" t="s">
        <v>453</v>
      </c>
    </row>
    <row r="43" spans="1:6" s="21" customFormat="1" ht="45.6" customHeight="1" x14ac:dyDescent="0.25">
      <c r="A43" s="39"/>
      <c r="B43" s="38" t="s">
        <v>370</v>
      </c>
      <c r="C43" s="99">
        <v>196.8</v>
      </c>
      <c r="D43" s="40">
        <v>196.8</v>
      </c>
      <c r="E43" s="40">
        <v>196.8</v>
      </c>
      <c r="F43" s="26"/>
    </row>
    <row r="44" spans="1:6" s="21" customFormat="1" ht="27.6" customHeight="1" x14ac:dyDescent="0.25">
      <c r="A44" s="31" t="s">
        <v>373</v>
      </c>
      <c r="B44" s="41" t="s">
        <v>369</v>
      </c>
      <c r="C44" s="40"/>
      <c r="D44" s="40"/>
      <c r="E44" s="40"/>
      <c r="F44" s="26" t="s">
        <v>448</v>
      </c>
    </row>
    <row r="45" spans="1:6" s="21" customFormat="1" ht="45.6" customHeight="1" x14ac:dyDescent="0.25">
      <c r="A45" s="39"/>
      <c r="B45" s="38" t="s">
        <v>370</v>
      </c>
      <c r="C45" s="99">
        <v>7.8</v>
      </c>
      <c r="D45" s="40">
        <v>7.8</v>
      </c>
      <c r="E45" s="40">
        <v>7.8</v>
      </c>
      <c r="F45" s="26"/>
    </row>
    <row r="46" spans="1:6" s="46" customFormat="1" ht="26.45" customHeight="1" x14ac:dyDescent="0.25">
      <c r="A46" s="31" t="s">
        <v>364</v>
      </c>
      <c r="B46" s="42" t="s">
        <v>374</v>
      </c>
      <c r="C46" s="43"/>
      <c r="D46" s="43"/>
      <c r="E46" s="44"/>
      <c r="F46" s="45"/>
    </row>
    <row r="47" spans="1:6" s="21" customFormat="1" ht="34.9" customHeight="1" x14ac:dyDescent="0.25">
      <c r="A47" s="31" t="s">
        <v>366</v>
      </c>
      <c r="B47" s="139" t="s">
        <v>375</v>
      </c>
      <c r="C47" s="140"/>
      <c r="D47" s="140"/>
      <c r="E47" s="141"/>
      <c r="F47" s="20"/>
    </row>
    <row r="48" spans="1:6" s="21" customFormat="1" ht="56.45" customHeight="1" x14ac:dyDescent="0.25">
      <c r="A48" s="37" t="s">
        <v>376</v>
      </c>
      <c r="B48" s="38" t="s">
        <v>377</v>
      </c>
      <c r="C48" s="15"/>
      <c r="D48" s="16"/>
      <c r="E48" s="16"/>
      <c r="F48" s="64" t="s">
        <v>437</v>
      </c>
    </row>
    <row r="49" spans="1:6" s="21" customFormat="1" ht="33.6" customHeight="1" x14ac:dyDescent="0.25">
      <c r="A49" s="7"/>
      <c r="B49" s="38" t="s">
        <v>409</v>
      </c>
      <c r="C49" s="104">
        <v>37.200000000000003</v>
      </c>
      <c r="D49" s="118">
        <v>37.200000000000003</v>
      </c>
      <c r="E49" s="118">
        <v>37.200000000000003</v>
      </c>
      <c r="F49" s="85"/>
    </row>
    <row r="50" spans="1:6" s="21" customFormat="1" ht="30" customHeight="1" x14ac:dyDescent="0.25">
      <c r="A50" s="7"/>
      <c r="B50" s="38" t="s">
        <v>410</v>
      </c>
      <c r="C50" s="104">
        <v>114.5</v>
      </c>
      <c r="D50" s="118">
        <v>114.5</v>
      </c>
      <c r="E50" s="118">
        <v>114.5</v>
      </c>
      <c r="F50" s="85"/>
    </row>
    <row r="51" spans="1:6" s="21" customFormat="1" ht="30" customHeight="1" x14ac:dyDescent="0.25">
      <c r="A51" s="7"/>
      <c r="B51" s="38" t="s">
        <v>417</v>
      </c>
      <c r="C51" s="104">
        <v>1392.3</v>
      </c>
      <c r="D51" s="118">
        <v>1392.3</v>
      </c>
      <c r="E51" s="118">
        <v>1392</v>
      </c>
      <c r="F51" s="85"/>
    </row>
    <row r="52" spans="1:6" s="21" customFormat="1" ht="31.5" x14ac:dyDescent="0.25">
      <c r="A52" s="7" t="s">
        <v>378</v>
      </c>
      <c r="B52" s="10" t="s">
        <v>379</v>
      </c>
      <c r="C52" s="119"/>
      <c r="D52" s="47"/>
      <c r="E52" s="47"/>
      <c r="F52" s="85" t="s">
        <v>434</v>
      </c>
    </row>
    <row r="53" spans="1:6" s="21" customFormat="1" ht="31.5" x14ac:dyDescent="0.25">
      <c r="A53" s="7"/>
      <c r="B53" s="38" t="s">
        <v>409</v>
      </c>
      <c r="C53" s="104">
        <v>12</v>
      </c>
      <c r="D53" s="118">
        <v>12</v>
      </c>
      <c r="E53" s="118">
        <v>12</v>
      </c>
      <c r="F53" s="85"/>
    </row>
    <row r="54" spans="1:6" s="21" customFormat="1" ht="30" customHeight="1" x14ac:dyDescent="0.25">
      <c r="A54" s="7"/>
      <c r="B54" s="38" t="s">
        <v>417</v>
      </c>
      <c r="C54" s="104">
        <v>371.2</v>
      </c>
      <c r="D54" s="105">
        <v>371.2</v>
      </c>
      <c r="E54" s="105">
        <v>371.2</v>
      </c>
      <c r="F54" s="85"/>
    </row>
    <row r="55" spans="1:6" s="21" customFormat="1" ht="66.599999999999994" customHeight="1" x14ac:dyDescent="0.25">
      <c r="A55" s="7" t="s">
        <v>380</v>
      </c>
      <c r="B55" s="10" t="s">
        <v>421</v>
      </c>
      <c r="C55" s="108"/>
      <c r="D55" s="120"/>
      <c r="E55" s="120"/>
      <c r="F55" s="4" t="s">
        <v>450</v>
      </c>
    </row>
    <row r="56" spans="1:6" s="21" customFormat="1" ht="31.9" customHeight="1" x14ac:dyDescent="0.25">
      <c r="A56" s="7"/>
      <c r="B56" s="38" t="s">
        <v>417</v>
      </c>
      <c r="C56" s="108">
        <f>1821.5-300</f>
        <v>1521.5</v>
      </c>
      <c r="D56" s="120">
        <v>1521.5</v>
      </c>
      <c r="E56" s="120">
        <v>1521.5</v>
      </c>
      <c r="F56" s="4"/>
    </row>
    <row r="57" spans="1:6" s="21" customFormat="1" ht="31.15" customHeight="1" x14ac:dyDescent="0.25">
      <c r="A57" s="7" t="s">
        <v>381</v>
      </c>
      <c r="B57" s="10" t="s">
        <v>382</v>
      </c>
      <c r="C57" s="108"/>
      <c r="D57" s="120"/>
      <c r="E57" s="120"/>
      <c r="F57" s="4" t="s">
        <v>438</v>
      </c>
    </row>
    <row r="58" spans="1:6" s="21" customFormat="1" ht="29.45" customHeight="1" x14ac:dyDescent="0.25">
      <c r="A58" s="7"/>
      <c r="B58" s="38" t="s">
        <v>417</v>
      </c>
      <c r="C58" s="108">
        <v>112</v>
      </c>
      <c r="D58" s="120">
        <v>112</v>
      </c>
      <c r="E58" s="120">
        <v>112</v>
      </c>
      <c r="F58" s="4"/>
    </row>
    <row r="59" spans="1:6" s="21" customFormat="1" ht="31.5" x14ac:dyDescent="0.25">
      <c r="A59" s="7" t="s">
        <v>383</v>
      </c>
      <c r="B59" s="10" t="s">
        <v>384</v>
      </c>
      <c r="C59" s="108"/>
      <c r="D59" s="120"/>
      <c r="E59" s="120"/>
      <c r="F59" s="4" t="s">
        <v>440</v>
      </c>
    </row>
    <row r="60" spans="1:6" s="21" customFormat="1" ht="35.450000000000003" customHeight="1" x14ac:dyDescent="0.25">
      <c r="A60" s="7"/>
      <c r="B60" s="38" t="s">
        <v>417</v>
      </c>
      <c r="C60" s="108">
        <v>103.2</v>
      </c>
      <c r="D60" s="120">
        <v>103.2</v>
      </c>
      <c r="E60" s="120">
        <v>103.2</v>
      </c>
      <c r="F60" s="4"/>
    </row>
    <row r="61" spans="1:6" s="21" customFormat="1" ht="47.45" customHeight="1" x14ac:dyDescent="0.25">
      <c r="A61" s="7" t="s">
        <v>385</v>
      </c>
      <c r="B61" s="38" t="s">
        <v>386</v>
      </c>
      <c r="C61" s="102"/>
      <c r="D61" s="103"/>
      <c r="E61" s="103"/>
      <c r="F61" s="85" t="s">
        <v>435</v>
      </c>
    </row>
    <row r="62" spans="1:6" s="21" customFormat="1" ht="31.5" x14ac:dyDescent="0.25">
      <c r="A62" s="37"/>
      <c r="B62" s="38" t="s">
        <v>409</v>
      </c>
      <c r="C62" s="104">
        <v>231.1</v>
      </c>
      <c r="D62" s="105">
        <v>231.1</v>
      </c>
      <c r="E62" s="105">
        <v>231.1</v>
      </c>
      <c r="F62" s="85"/>
    </row>
    <row r="63" spans="1:6" s="21" customFormat="1" ht="35.450000000000003" customHeight="1" x14ac:dyDescent="0.25">
      <c r="A63" s="37"/>
      <c r="B63" s="38" t="s">
        <v>417</v>
      </c>
      <c r="C63" s="104">
        <v>713.3</v>
      </c>
      <c r="D63" s="118">
        <v>713.3</v>
      </c>
      <c r="E63" s="118">
        <v>713.3</v>
      </c>
      <c r="F63" s="85"/>
    </row>
    <row r="64" spans="1:6" s="21" customFormat="1" ht="49.15" customHeight="1" x14ac:dyDescent="0.25">
      <c r="A64" s="7" t="s">
        <v>387</v>
      </c>
      <c r="B64" s="38" t="s">
        <v>388</v>
      </c>
      <c r="C64" s="15"/>
      <c r="D64" s="16"/>
      <c r="E64" s="16"/>
      <c r="F64" s="85" t="s">
        <v>441</v>
      </c>
    </row>
    <row r="65" spans="1:6" s="21" customFormat="1" ht="31.9" customHeight="1" x14ac:dyDescent="0.25">
      <c r="A65" s="7"/>
      <c r="B65" s="38" t="s">
        <v>409</v>
      </c>
      <c r="C65" s="104">
        <v>3</v>
      </c>
      <c r="D65" s="105">
        <v>3</v>
      </c>
      <c r="E65" s="107">
        <v>3</v>
      </c>
      <c r="F65" s="85"/>
    </row>
    <row r="66" spans="1:6" s="21" customFormat="1" ht="35.450000000000003" customHeight="1" x14ac:dyDescent="0.25">
      <c r="A66" s="7"/>
      <c r="B66" s="38" t="s">
        <v>417</v>
      </c>
      <c r="C66" s="100">
        <v>1271.2</v>
      </c>
      <c r="D66" s="101">
        <v>1271.2</v>
      </c>
      <c r="E66" s="106">
        <v>1271.2</v>
      </c>
      <c r="F66" s="85"/>
    </row>
    <row r="67" spans="1:6" s="21" customFormat="1" ht="32.450000000000003" customHeight="1" x14ac:dyDescent="0.25">
      <c r="A67" s="7"/>
      <c r="B67" s="10" t="s">
        <v>411</v>
      </c>
      <c r="C67" s="104">
        <v>0.1</v>
      </c>
      <c r="D67" s="105">
        <v>0.1</v>
      </c>
      <c r="E67" s="107">
        <v>0.1</v>
      </c>
      <c r="F67" s="85"/>
    </row>
    <row r="68" spans="1:6" s="21" customFormat="1" ht="34.9" customHeight="1" x14ac:dyDescent="0.25">
      <c r="A68" s="7" t="s">
        <v>390</v>
      </c>
      <c r="B68" s="33" t="s">
        <v>389</v>
      </c>
      <c r="C68" s="15"/>
      <c r="D68" s="16"/>
      <c r="E68" s="30"/>
      <c r="F68" s="87" t="s">
        <v>454</v>
      </c>
    </row>
    <row r="69" spans="1:6" s="21" customFormat="1" ht="47.45" customHeight="1" x14ac:dyDescent="0.25">
      <c r="A69" s="7"/>
      <c r="B69" s="33" t="s">
        <v>412</v>
      </c>
      <c r="C69" s="108">
        <v>5.4</v>
      </c>
      <c r="D69" s="47">
        <v>5.4</v>
      </c>
      <c r="E69" s="47">
        <v>5.4</v>
      </c>
      <c r="F69" s="32"/>
    </row>
    <row r="70" spans="1:6" s="21" customFormat="1" ht="16.899999999999999" customHeight="1" x14ac:dyDescent="0.25">
      <c r="A70" s="7" t="s">
        <v>391</v>
      </c>
      <c r="B70" s="10" t="s">
        <v>392</v>
      </c>
      <c r="C70" s="121"/>
      <c r="D70" s="121"/>
      <c r="E70" s="121"/>
      <c r="F70" s="4" t="s">
        <v>425</v>
      </c>
    </row>
    <row r="71" spans="1:6" s="21" customFormat="1" ht="29.45" customHeight="1" x14ac:dyDescent="0.25">
      <c r="A71" s="76"/>
      <c r="B71" s="10" t="s">
        <v>413</v>
      </c>
      <c r="C71" s="122">
        <v>124.6</v>
      </c>
      <c r="D71" s="123">
        <v>124.6</v>
      </c>
      <c r="E71" s="123">
        <v>124.6</v>
      </c>
      <c r="F71" s="56"/>
    </row>
    <row r="72" spans="1:6" s="21" customFormat="1" ht="29.45" customHeight="1" x14ac:dyDescent="0.25">
      <c r="A72" s="76"/>
      <c r="B72" s="38" t="s">
        <v>417</v>
      </c>
      <c r="C72" s="124">
        <v>199</v>
      </c>
      <c r="D72" s="125">
        <v>199</v>
      </c>
      <c r="E72" s="125">
        <v>199</v>
      </c>
      <c r="F72" s="66"/>
    </row>
    <row r="73" spans="1:6" s="21" customFormat="1" ht="45.6" customHeight="1" x14ac:dyDescent="0.25">
      <c r="A73" s="7" t="s">
        <v>394</v>
      </c>
      <c r="B73" s="33" t="s">
        <v>393</v>
      </c>
      <c r="C73" s="119"/>
      <c r="D73" s="47"/>
      <c r="E73" s="47"/>
      <c r="F73" s="4" t="s">
        <v>455</v>
      </c>
    </row>
    <row r="74" spans="1:6" s="21" customFormat="1" ht="47.25" x14ac:dyDescent="0.25">
      <c r="A74" s="7"/>
      <c r="B74" s="33" t="s">
        <v>347</v>
      </c>
      <c r="C74" s="119">
        <v>116</v>
      </c>
      <c r="D74" s="47">
        <v>116</v>
      </c>
      <c r="E74" s="47">
        <v>116</v>
      </c>
      <c r="F74" s="4"/>
    </row>
    <row r="75" spans="1:6" s="21" customFormat="1" ht="37.9" customHeight="1" x14ac:dyDescent="0.25">
      <c r="A75" s="7" t="s">
        <v>395</v>
      </c>
      <c r="B75" s="10" t="s">
        <v>396</v>
      </c>
      <c r="C75" s="119"/>
      <c r="D75" s="47"/>
      <c r="E75" s="47"/>
      <c r="F75" s="4" t="s">
        <v>447</v>
      </c>
    </row>
    <row r="76" spans="1:6" s="21" customFormat="1" ht="38.450000000000003" customHeight="1" x14ac:dyDescent="0.25">
      <c r="A76" s="7"/>
      <c r="B76" s="33" t="s">
        <v>360</v>
      </c>
      <c r="C76" s="108">
        <v>7.82</v>
      </c>
      <c r="D76" s="47">
        <v>7.82</v>
      </c>
      <c r="E76" s="47">
        <v>7.82</v>
      </c>
      <c r="F76" s="4"/>
    </row>
    <row r="77" spans="1:6" s="21" customFormat="1" ht="31.5" x14ac:dyDescent="0.25">
      <c r="A77" s="7" t="s">
        <v>397</v>
      </c>
      <c r="B77" s="77" t="s">
        <v>465</v>
      </c>
      <c r="C77" s="15"/>
      <c r="D77" s="16"/>
      <c r="E77" s="16"/>
      <c r="F77" s="4" t="s">
        <v>425</v>
      </c>
    </row>
    <row r="78" spans="1:6" s="21" customFormat="1" ht="33" customHeight="1" x14ac:dyDescent="0.25">
      <c r="A78" s="38"/>
      <c r="B78" s="38" t="s">
        <v>413</v>
      </c>
      <c r="C78" s="126">
        <v>2.5</v>
      </c>
      <c r="D78" s="88">
        <v>2.5</v>
      </c>
      <c r="E78" s="88">
        <v>2.5</v>
      </c>
      <c r="F78" s="56"/>
    </row>
    <row r="79" spans="1:6" s="21" customFormat="1" ht="29.45" customHeight="1" x14ac:dyDescent="0.25">
      <c r="A79" s="37"/>
      <c r="B79" s="38" t="s">
        <v>417</v>
      </c>
      <c r="C79" s="50"/>
      <c r="D79" s="51"/>
      <c r="E79" s="51"/>
      <c r="F79" s="38"/>
    </row>
    <row r="80" spans="1:6" s="21" customFormat="1" ht="33" customHeight="1" x14ac:dyDescent="0.25">
      <c r="A80" s="36" t="s">
        <v>428</v>
      </c>
      <c r="B80" s="89" t="s">
        <v>470</v>
      </c>
      <c r="C80" s="65"/>
      <c r="D80" s="55"/>
      <c r="E80" s="55"/>
      <c r="F80" s="4" t="s">
        <v>464</v>
      </c>
    </row>
    <row r="81" spans="1:37 5520:5702" s="21" customFormat="1" ht="51.6" customHeight="1" x14ac:dyDescent="0.25">
      <c r="A81" s="36"/>
      <c r="B81" s="33" t="s">
        <v>469</v>
      </c>
      <c r="C81" s="109">
        <v>24.419</v>
      </c>
      <c r="D81" s="88">
        <v>24.419</v>
      </c>
      <c r="E81" s="88">
        <v>24.419</v>
      </c>
      <c r="F81" s="4"/>
    </row>
    <row r="82" spans="1:37 5520:5702" s="21" customFormat="1" ht="33" customHeight="1" x14ac:dyDescent="0.25">
      <c r="A82" s="36" t="s">
        <v>462</v>
      </c>
      <c r="B82" s="89" t="s">
        <v>463</v>
      </c>
      <c r="C82" s="65"/>
      <c r="D82" s="55"/>
      <c r="E82" s="55"/>
      <c r="F82" s="4" t="s">
        <v>464</v>
      </c>
    </row>
    <row r="83" spans="1:37 5520:5702" s="38" customFormat="1" ht="25.15" customHeight="1" x14ac:dyDescent="0.25">
      <c r="A83" s="37"/>
      <c r="C83" s="50"/>
      <c r="D83" s="51"/>
      <c r="E83" s="51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9"/>
      <c r="HDH83" s="36"/>
      <c r="HDI83" s="48"/>
      <c r="HDJ83" s="48"/>
      <c r="HDK83" s="48"/>
      <c r="HDL83" s="48"/>
      <c r="HDM83" s="48"/>
      <c r="HDN83" s="48"/>
      <c r="HDO83" s="48"/>
      <c r="HDP83" s="48"/>
      <c r="HDQ83" s="48"/>
      <c r="HDR83" s="48"/>
      <c r="HDS83" s="48"/>
      <c r="HDT83" s="48"/>
      <c r="HDU83" s="48"/>
      <c r="HDV83" s="48"/>
      <c r="HDW83" s="48"/>
      <c r="HDX83" s="48"/>
      <c r="HDY83" s="48"/>
      <c r="HDZ83" s="48"/>
      <c r="HEA83" s="48"/>
      <c r="HEB83" s="48"/>
      <c r="HEC83" s="48"/>
      <c r="HED83" s="48"/>
      <c r="HEE83" s="48"/>
      <c r="HEF83" s="48"/>
      <c r="HEG83" s="48"/>
      <c r="HEH83" s="48"/>
      <c r="HEI83" s="48"/>
      <c r="HEJ83" s="48"/>
      <c r="HEK83" s="48"/>
      <c r="HEL83" s="48"/>
      <c r="HEM83" s="48"/>
      <c r="HEN83" s="48"/>
      <c r="HEO83" s="48"/>
      <c r="HEP83" s="48"/>
      <c r="HEQ83" s="48"/>
      <c r="HER83" s="48"/>
      <c r="HES83" s="48"/>
      <c r="HET83" s="48"/>
      <c r="HEU83" s="48"/>
      <c r="HEV83" s="48"/>
      <c r="HEW83" s="48"/>
      <c r="HEX83" s="48"/>
      <c r="HEY83" s="48"/>
      <c r="HEZ83" s="48"/>
      <c r="HFA83" s="48"/>
      <c r="HFB83" s="48"/>
      <c r="HFC83" s="48"/>
      <c r="HFD83" s="48"/>
      <c r="HFE83" s="48"/>
      <c r="HFF83" s="48"/>
      <c r="HFG83" s="48"/>
      <c r="HFH83" s="48"/>
      <c r="HFI83" s="48"/>
      <c r="HFJ83" s="48"/>
      <c r="HFK83" s="48"/>
      <c r="HFL83" s="48"/>
      <c r="HFM83" s="48"/>
      <c r="HFN83" s="48"/>
      <c r="HFO83" s="48"/>
      <c r="HFP83" s="48"/>
      <c r="HFQ83" s="48"/>
      <c r="HFR83" s="48"/>
      <c r="HFS83" s="48"/>
      <c r="HFT83" s="48"/>
      <c r="HFU83" s="48"/>
      <c r="HFV83" s="48"/>
      <c r="HFW83" s="48"/>
      <c r="HFX83" s="48"/>
      <c r="HFY83" s="48"/>
      <c r="HFZ83" s="48"/>
      <c r="HGA83" s="48"/>
      <c r="HGB83" s="48"/>
      <c r="HGC83" s="48"/>
      <c r="HGD83" s="48"/>
      <c r="HGE83" s="48"/>
      <c r="HGF83" s="48"/>
      <c r="HGG83" s="48"/>
      <c r="HGH83" s="48"/>
      <c r="HGI83" s="48"/>
      <c r="HGJ83" s="48"/>
      <c r="HGK83" s="48"/>
      <c r="HGL83" s="48"/>
      <c r="HGM83" s="48"/>
      <c r="HGN83" s="48"/>
      <c r="HGO83" s="48"/>
      <c r="HGP83" s="48"/>
      <c r="HGQ83" s="48"/>
      <c r="HGR83" s="48"/>
      <c r="HGS83" s="48"/>
      <c r="HGT83" s="48"/>
      <c r="HGU83" s="48"/>
      <c r="HGV83" s="48"/>
      <c r="HGW83" s="48"/>
      <c r="HGX83" s="48"/>
      <c r="HGY83" s="48"/>
      <c r="HGZ83" s="48"/>
      <c r="HHA83" s="48"/>
      <c r="HHB83" s="48"/>
      <c r="HHC83" s="48"/>
      <c r="HHD83" s="48"/>
      <c r="HHE83" s="48"/>
      <c r="HHF83" s="48"/>
      <c r="HHG83" s="48"/>
      <c r="HHH83" s="48"/>
      <c r="HHI83" s="48"/>
      <c r="HHJ83" s="48"/>
      <c r="HHK83" s="48"/>
      <c r="HHL83" s="48"/>
      <c r="HHM83" s="48"/>
      <c r="HHN83" s="48"/>
      <c r="HHO83" s="48"/>
      <c r="HHP83" s="48"/>
      <c r="HHQ83" s="48"/>
      <c r="HHR83" s="48"/>
      <c r="HHS83" s="48"/>
      <c r="HHT83" s="48"/>
      <c r="HHU83" s="48"/>
      <c r="HHV83" s="48"/>
      <c r="HHW83" s="48"/>
      <c r="HHX83" s="48"/>
      <c r="HHY83" s="48"/>
      <c r="HHZ83" s="48"/>
      <c r="HIA83" s="48"/>
      <c r="HIB83" s="48"/>
      <c r="HIC83" s="48"/>
      <c r="HID83" s="48"/>
      <c r="HIE83" s="48"/>
      <c r="HIF83" s="48"/>
      <c r="HIG83" s="48"/>
      <c r="HIH83" s="48"/>
      <c r="HII83" s="48"/>
      <c r="HIJ83" s="48"/>
      <c r="HIK83" s="48"/>
      <c r="HIL83" s="48"/>
      <c r="HIM83" s="48"/>
      <c r="HIN83" s="48"/>
      <c r="HIO83" s="48"/>
      <c r="HIP83" s="48"/>
      <c r="HIQ83" s="48"/>
      <c r="HIR83" s="48"/>
      <c r="HIS83" s="48"/>
      <c r="HIT83" s="48"/>
      <c r="HIU83" s="48"/>
      <c r="HIV83" s="48"/>
      <c r="HIW83" s="48"/>
      <c r="HIX83" s="48"/>
      <c r="HIY83" s="48"/>
      <c r="HIZ83" s="48"/>
      <c r="HJA83" s="48"/>
      <c r="HJB83" s="48"/>
      <c r="HJC83" s="48"/>
      <c r="HJD83" s="48"/>
      <c r="HJE83" s="48"/>
      <c r="HJF83" s="48"/>
      <c r="HJG83" s="48"/>
      <c r="HJH83" s="48"/>
      <c r="HJI83" s="48"/>
      <c r="HJJ83" s="48"/>
      <c r="HJK83" s="48"/>
      <c r="HJL83" s="48"/>
      <c r="HJM83" s="48"/>
      <c r="HJN83" s="48"/>
      <c r="HJO83" s="48"/>
      <c r="HJP83" s="48"/>
      <c r="HJQ83" s="48"/>
      <c r="HJR83" s="48"/>
      <c r="HJS83" s="48"/>
      <c r="HJT83" s="48"/>
      <c r="HJU83" s="48"/>
      <c r="HJV83" s="48"/>
      <c r="HJW83" s="48"/>
      <c r="HJX83" s="48"/>
      <c r="HJY83" s="48"/>
      <c r="HJZ83" s="48"/>
      <c r="HKA83" s="48"/>
      <c r="HKB83" s="48"/>
      <c r="HKC83" s="48"/>
      <c r="HKD83" s="48"/>
      <c r="HKE83" s="48"/>
      <c r="HKF83" s="48"/>
      <c r="HKG83" s="48"/>
      <c r="HKH83" s="49"/>
    </row>
    <row r="84" spans="1:37 5520:5702" s="46" customFormat="1" ht="16.899999999999999" customHeight="1" x14ac:dyDescent="0.25">
      <c r="A84" s="58" t="s">
        <v>368</v>
      </c>
      <c r="B84" s="139" t="s">
        <v>398</v>
      </c>
      <c r="C84" s="140"/>
      <c r="D84" s="140"/>
      <c r="E84" s="141"/>
      <c r="F84" s="26"/>
    </row>
    <row r="85" spans="1:37 5520:5702" s="21" customFormat="1" ht="62.25" customHeight="1" x14ac:dyDescent="0.25">
      <c r="A85" s="37" t="s">
        <v>399</v>
      </c>
      <c r="B85" s="78" t="s">
        <v>429</v>
      </c>
      <c r="C85" s="50"/>
      <c r="D85" s="51"/>
      <c r="E85" s="51"/>
      <c r="F85" s="20" t="s">
        <v>442</v>
      </c>
    </row>
    <row r="86" spans="1:37 5520:5702" s="21" customFormat="1" ht="51" customHeight="1" x14ac:dyDescent="0.25">
      <c r="A86" s="37"/>
      <c r="B86" s="38" t="s">
        <v>414</v>
      </c>
      <c r="C86" s="104">
        <v>469.8</v>
      </c>
      <c r="D86" s="118">
        <v>469.8</v>
      </c>
      <c r="E86" s="118">
        <v>469.8</v>
      </c>
      <c r="F86" s="4"/>
    </row>
    <row r="87" spans="1:37 5520:5702" s="21" customFormat="1" ht="61.15" customHeight="1" x14ac:dyDescent="0.25">
      <c r="A87" s="37" t="s">
        <v>400</v>
      </c>
      <c r="B87" s="66" t="s">
        <v>430</v>
      </c>
      <c r="C87" s="127"/>
      <c r="D87" s="53"/>
      <c r="E87" s="53"/>
      <c r="F87" s="4" t="s">
        <v>446</v>
      </c>
    </row>
    <row r="88" spans="1:37 5520:5702" s="21" customFormat="1" ht="46.9" customHeight="1" x14ac:dyDescent="0.25">
      <c r="A88" s="37"/>
      <c r="B88" s="38" t="s">
        <v>414</v>
      </c>
      <c r="C88" s="104">
        <v>50</v>
      </c>
      <c r="D88" s="105">
        <v>50</v>
      </c>
      <c r="E88" s="105">
        <v>50</v>
      </c>
      <c r="F88" s="26"/>
    </row>
    <row r="89" spans="1:37 5520:5702" s="21" customFormat="1" ht="37.15" customHeight="1" x14ac:dyDescent="0.25">
      <c r="A89" s="37"/>
      <c r="B89" s="38" t="s">
        <v>466</v>
      </c>
      <c r="C89" s="104">
        <v>3.2109999999999999</v>
      </c>
      <c r="D89" s="105">
        <v>3.2109999999999999</v>
      </c>
      <c r="E89" s="105">
        <v>3.2109999999999999</v>
      </c>
      <c r="F89" s="26"/>
    </row>
    <row r="90" spans="1:37 5520:5702" s="21" customFormat="1" ht="64.150000000000006" customHeight="1" x14ac:dyDescent="0.25">
      <c r="A90" s="37" t="s">
        <v>401</v>
      </c>
      <c r="B90" s="54" t="s">
        <v>431</v>
      </c>
      <c r="C90" s="29"/>
      <c r="D90" s="30"/>
      <c r="E90" s="30"/>
      <c r="F90" s="26" t="s">
        <v>439</v>
      </c>
    </row>
    <row r="91" spans="1:37 5520:5702" s="21" customFormat="1" ht="25.15" customHeight="1" x14ac:dyDescent="0.25">
      <c r="A91" s="37"/>
      <c r="B91" s="41" t="s">
        <v>417</v>
      </c>
      <c r="C91" s="104">
        <v>57</v>
      </c>
      <c r="D91" s="105">
        <v>57</v>
      </c>
      <c r="E91" s="105">
        <v>57</v>
      </c>
      <c r="F91" s="26"/>
    </row>
    <row r="92" spans="1:37 5520:5702" s="21" customFormat="1" ht="33.950000000000003" customHeight="1" x14ac:dyDescent="0.25">
      <c r="A92" s="37"/>
      <c r="B92" s="38" t="s">
        <v>415</v>
      </c>
      <c r="C92" s="104">
        <v>107.045</v>
      </c>
      <c r="D92" s="105">
        <v>107.045</v>
      </c>
      <c r="E92" s="105">
        <v>107.045</v>
      </c>
      <c r="F92" s="32"/>
    </row>
    <row r="93" spans="1:37 5520:5702" s="82" customFormat="1" ht="51" customHeight="1" x14ac:dyDescent="0.25">
      <c r="A93" s="79" t="s">
        <v>402</v>
      </c>
      <c r="B93" s="52" t="s">
        <v>468</v>
      </c>
      <c r="C93" s="80"/>
      <c r="D93" s="81"/>
      <c r="E93" s="81"/>
      <c r="F93" s="78" t="s">
        <v>445</v>
      </c>
    </row>
    <row r="94" spans="1:37 5520:5702" s="21" customFormat="1" ht="51" customHeight="1" x14ac:dyDescent="0.25">
      <c r="A94" s="37"/>
      <c r="B94" s="33" t="s">
        <v>414</v>
      </c>
      <c r="C94" s="102">
        <v>2182</v>
      </c>
      <c r="D94" s="103">
        <v>2182</v>
      </c>
      <c r="E94" s="103">
        <v>2182</v>
      </c>
      <c r="F94" s="32"/>
    </row>
    <row r="95" spans="1:37 5520:5702" s="21" customFormat="1" ht="33.950000000000003" customHeight="1" x14ac:dyDescent="0.25">
      <c r="A95" s="37"/>
      <c r="B95" s="33" t="s">
        <v>417</v>
      </c>
      <c r="C95" s="108">
        <v>17</v>
      </c>
      <c r="D95" s="120">
        <v>17</v>
      </c>
      <c r="E95" s="120">
        <v>17</v>
      </c>
      <c r="F95" s="53"/>
    </row>
    <row r="96" spans="1:37 5520:5702" s="21" customFormat="1" ht="33.950000000000003" customHeight="1" x14ac:dyDescent="0.25">
      <c r="A96" s="37" t="s">
        <v>403</v>
      </c>
      <c r="B96" s="33" t="s">
        <v>404</v>
      </c>
      <c r="C96" s="29"/>
      <c r="D96" s="30"/>
      <c r="E96" s="30"/>
      <c r="F96" s="26" t="s">
        <v>444</v>
      </c>
    </row>
    <row r="97" spans="1:10" s="21" customFormat="1" ht="33.950000000000003" customHeight="1" x14ac:dyDescent="0.25">
      <c r="A97" s="37"/>
      <c r="B97" s="33" t="s">
        <v>417</v>
      </c>
      <c r="C97" s="108">
        <v>50</v>
      </c>
      <c r="D97" s="120">
        <v>50</v>
      </c>
      <c r="E97" s="120">
        <v>50</v>
      </c>
      <c r="F97" s="32"/>
    </row>
    <row r="98" spans="1:10" s="21" customFormat="1" ht="33.950000000000003" customHeight="1" x14ac:dyDescent="0.25">
      <c r="A98" s="37"/>
      <c r="B98" s="132" t="s">
        <v>473</v>
      </c>
      <c r="C98" s="128">
        <v>46.2</v>
      </c>
      <c r="D98" s="128">
        <v>46.2</v>
      </c>
      <c r="E98" s="110">
        <v>0</v>
      </c>
      <c r="F98" s="4"/>
    </row>
    <row r="99" spans="1:10" s="21" customFormat="1" ht="33.950000000000003" customHeight="1" x14ac:dyDescent="0.25">
      <c r="A99" s="37"/>
      <c r="B99" s="33" t="s">
        <v>416</v>
      </c>
      <c r="C99" s="111">
        <v>37.500999999999998</v>
      </c>
      <c r="D99" s="90">
        <v>37.500999999999998</v>
      </c>
      <c r="E99" s="90">
        <v>37.500999999999998</v>
      </c>
      <c r="F99" s="54"/>
    </row>
    <row r="100" spans="1:10" s="21" customFormat="1" ht="31.15" customHeight="1" x14ac:dyDescent="0.25">
      <c r="A100" s="37" t="s">
        <v>405</v>
      </c>
      <c r="B100" s="33" t="s">
        <v>406</v>
      </c>
      <c r="C100" s="60"/>
      <c r="D100" s="61"/>
      <c r="E100" s="61"/>
      <c r="F100" s="4" t="s">
        <v>449</v>
      </c>
    </row>
    <row r="101" spans="1:10" s="21" customFormat="1" ht="33.950000000000003" customHeight="1" x14ac:dyDescent="0.25">
      <c r="A101" s="37"/>
      <c r="B101" s="33" t="s">
        <v>467</v>
      </c>
      <c r="C101" s="111">
        <v>144.83199999999999</v>
      </c>
      <c r="D101" s="59">
        <v>144.83199999999999</v>
      </c>
      <c r="E101" s="59">
        <v>144.83199999999999</v>
      </c>
      <c r="F101" s="4"/>
    </row>
    <row r="102" spans="1:10" s="21" customFormat="1" ht="33.950000000000003" customHeight="1" x14ac:dyDescent="0.25">
      <c r="A102" s="37" t="s">
        <v>407</v>
      </c>
      <c r="B102" s="33" t="s">
        <v>408</v>
      </c>
      <c r="C102" s="112"/>
      <c r="D102" s="61"/>
      <c r="E102" s="61"/>
      <c r="F102" s="47" t="s">
        <v>436</v>
      </c>
    </row>
    <row r="103" spans="1:10" s="21" customFormat="1" ht="33.950000000000003" customHeight="1" x14ac:dyDescent="0.25">
      <c r="A103" s="37"/>
      <c r="B103" s="33" t="s">
        <v>467</v>
      </c>
      <c r="C103" s="111">
        <v>2.8969999999999998</v>
      </c>
      <c r="D103" s="59">
        <v>2.8969999999999998</v>
      </c>
      <c r="E103" s="59">
        <v>2.8969999999999998</v>
      </c>
      <c r="F103" s="4"/>
    </row>
    <row r="104" spans="1:10" s="21" customFormat="1" ht="51" customHeight="1" x14ac:dyDescent="0.25">
      <c r="A104" s="37" t="s">
        <v>426</v>
      </c>
      <c r="B104" s="33" t="s">
        <v>427</v>
      </c>
      <c r="C104" s="111"/>
      <c r="D104" s="59"/>
      <c r="E104" s="59"/>
      <c r="F104" s="4" t="s">
        <v>443</v>
      </c>
    </row>
    <row r="105" spans="1:10" ht="51" customHeight="1" x14ac:dyDescent="0.25">
      <c r="A105" s="3"/>
      <c r="B105" s="2" t="s">
        <v>414</v>
      </c>
      <c r="C105" s="90">
        <v>62.1</v>
      </c>
      <c r="D105" s="59">
        <v>62.1</v>
      </c>
      <c r="E105" s="59">
        <v>62.1</v>
      </c>
      <c r="F105" s="4"/>
    </row>
    <row r="106" spans="1:10" ht="16.899999999999999" customHeight="1" x14ac:dyDescent="0.25">
      <c r="A106" s="138" t="s">
        <v>2</v>
      </c>
      <c r="B106" s="138"/>
      <c r="C106" s="62"/>
      <c r="D106" s="62"/>
      <c r="E106" s="62"/>
      <c r="F106" s="4"/>
    </row>
    <row r="107" spans="1:10" ht="33.950000000000003" customHeight="1" x14ac:dyDescent="0.25">
      <c r="A107" s="3"/>
      <c r="B107" s="2" t="s">
        <v>3</v>
      </c>
      <c r="C107" s="91">
        <f>+C109+C110+C111+C112+C113+C114</f>
        <v>17173.611000000001</v>
      </c>
      <c r="D107" s="91">
        <f>+D109+D110+D111+D112+D113+D114</f>
        <v>17140.834000000003</v>
      </c>
      <c r="E107" s="91">
        <f>+E109+E110+E111+E112+E113+E114</f>
        <v>17037.334000000003</v>
      </c>
      <c r="F107" s="4"/>
    </row>
    <row r="108" spans="1:10" ht="16.899999999999999" customHeight="1" x14ac:dyDescent="0.25">
      <c r="A108" s="4"/>
      <c r="B108" s="2" t="s">
        <v>4</v>
      </c>
      <c r="C108" s="62"/>
      <c r="D108" s="129"/>
      <c r="E108" s="129"/>
      <c r="F108" s="4"/>
      <c r="J108" s="19"/>
    </row>
    <row r="109" spans="1:10" ht="51" customHeight="1" x14ac:dyDescent="0.25">
      <c r="A109" s="4"/>
      <c r="B109" s="2" t="s">
        <v>5</v>
      </c>
      <c r="C109" s="91">
        <f>+C13+C16+C19+C20+C30+C32+C33+C36+C51+C54+C56+C58+C60+C63+C66+C71+C72+C76+C78+C89+C91+C92+C95+C97+C99+C101+C103+C34+C35+C28+C29+C81</f>
        <v>12186.278</v>
      </c>
      <c r="D109" s="91">
        <f>+D13+D16+D19+D20+D30+D32+D33+D36+D51+D54+D56+D58+D60+D63+D66+D71+D72+D76+D78+D79+D89+D91+D92+D95+D97+D99+D101+I109+D103+D81</f>
        <v>12154.234</v>
      </c>
      <c r="E109" s="91">
        <f>+E13+E16+E19+E20+E30+E32+E33+E36+E51+E54+E56+E58+E60+E63+E66+E71+E72+E76+E78+E79+E89+E92+E95+E97+E99+E101+E103+E81</f>
        <v>12096.934000000001</v>
      </c>
      <c r="F109" s="4"/>
      <c r="H109" s="113"/>
    </row>
    <row r="110" spans="1:10" ht="33.950000000000003" customHeight="1" x14ac:dyDescent="0.25">
      <c r="A110" s="4"/>
      <c r="B110" s="2" t="s">
        <v>6</v>
      </c>
      <c r="C110" s="91">
        <f>+C15+C18+C22+C24+C26+C43+C45+C69+C86+C88+C94+C105</f>
        <v>4542.5</v>
      </c>
      <c r="D110" s="91">
        <f>+D15+D18+D22+D24+D26+D43+D45+D69+D86+D88+D94+D105</f>
        <v>4542.5</v>
      </c>
      <c r="E110" s="91">
        <f>+E94+E88+E86+E69+E45+E43+E26+E24+E22+E18+E15+E105</f>
        <v>4542.5000000000009</v>
      </c>
      <c r="F110" s="4"/>
      <c r="H110" s="114"/>
    </row>
    <row r="111" spans="1:10" ht="16.899999999999999" customHeight="1" x14ac:dyDescent="0.25">
      <c r="A111" s="4"/>
      <c r="B111" s="2" t="s">
        <v>7</v>
      </c>
      <c r="C111" s="91">
        <f>+C49+CC10153+C53+C62+C65+C67+C50</f>
        <v>397.90000000000003</v>
      </c>
      <c r="D111" s="91">
        <f>+D49+D50+D53+D62+D65+D67</f>
        <v>397.9</v>
      </c>
      <c r="E111" s="91">
        <f>+E49+E50+E62+E65+E67+E53</f>
        <v>397.9</v>
      </c>
      <c r="F111" s="4"/>
      <c r="H111" s="113"/>
    </row>
    <row r="112" spans="1:10" ht="33.950000000000003" customHeight="1" x14ac:dyDescent="0.25">
      <c r="A112" s="4"/>
      <c r="B112" s="2" t="s">
        <v>8</v>
      </c>
      <c r="C112" s="131">
        <f>+C98</f>
        <v>46.2</v>
      </c>
      <c r="D112" s="131">
        <f>+D98</f>
        <v>46.2</v>
      </c>
      <c r="E112" s="131">
        <f>+E98</f>
        <v>0</v>
      </c>
      <c r="F112" s="4"/>
      <c r="H112" s="114"/>
    </row>
    <row r="113" spans="1:11" ht="16.899999999999999" customHeight="1" x14ac:dyDescent="0.25">
      <c r="A113" s="4"/>
      <c r="B113" s="2" t="s">
        <v>9</v>
      </c>
      <c r="C113" s="130">
        <v>0</v>
      </c>
      <c r="D113" s="130">
        <v>0</v>
      </c>
      <c r="E113" s="130">
        <v>0</v>
      </c>
      <c r="F113" s="4"/>
    </row>
    <row r="114" spans="1:11" ht="16.899999999999999" customHeight="1" x14ac:dyDescent="0.25">
      <c r="A114" s="4"/>
      <c r="B114" s="2" t="s">
        <v>10</v>
      </c>
      <c r="C114" s="90">
        <v>0.73299999999999998</v>
      </c>
      <c r="D114" s="59">
        <v>0</v>
      </c>
      <c r="E114" s="59">
        <v>0</v>
      </c>
      <c r="F114" s="4"/>
      <c r="J114" s="19"/>
    </row>
    <row r="115" spans="1:11" ht="49.15" customHeight="1" x14ac:dyDescent="0.25">
      <c r="A115" s="4"/>
      <c r="B115" s="68" t="s">
        <v>459</v>
      </c>
      <c r="C115" s="91">
        <f>+C9+C11+C38+C40+C74</f>
        <v>19234.599999999999</v>
      </c>
      <c r="D115" s="91">
        <f>+D9+D11+D38+D40+D74</f>
        <v>19234.599999999999</v>
      </c>
      <c r="E115" s="91">
        <f>+E9+E11+E38+E40+E74</f>
        <v>19234.599999999999</v>
      </c>
      <c r="F115" s="4"/>
      <c r="I115" s="19"/>
      <c r="J115" s="19"/>
      <c r="K115" s="19"/>
    </row>
    <row r="116" spans="1:11" ht="34.15" customHeight="1" x14ac:dyDescent="0.25">
      <c r="A116" s="4"/>
      <c r="B116" s="3" t="s">
        <v>13</v>
      </c>
      <c r="C116" s="129">
        <f>+C115+C107</f>
        <v>36408.210999999996</v>
      </c>
      <c r="D116" s="129">
        <f>+D115+D107</f>
        <v>36375.434000000001</v>
      </c>
      <c r="E116" s="129">
        <f>+E107+E115</f>
        <v>36271.934000000001</v>
      </c>
      <c r="F116" s="4"/>
    </row>
    <row r="117" spans="1:11" ht="19.899999999999999" customHeight="1" x14ac:dyDescent="0.25">
      <c r="A117" s="4"/>
      <c r="B117" s="2" t="s">
        <v>11</v>
      </c>
      <c r="C117" s="64">
        <v>0</v>
      </c>
      <c r="D117" s="64">
        <v>0</v>
      </c>
      <c r="E117" s="64">
        <v>0</v>
      </c>
      <c r="F117" s="4"/>
    </row>
    <row r="118" spans="1:11" ht="54.6" customHeight="1" x14ac:dyDescent="0.25">
      <c r="A118" s="4"/>
      <c r="B118" s="2" t="s">
        <v>12</v>
      </c>
      <c r="C118" s="63">
        <f>+C116*100/30304.96-100</f>
        <v>20.139445820090174</v>
      </c>
      <c r="D118" s="63">
        <f>+D116*100/C116-100</f>
        <v>-9.0026395419414484E-2</v>
      </c>
      <c r="E118" s="63">
        <f>+E116*100/D116-100</f>
        <v>-0.28453268763749406</v>
      </c>
      <c r="F118" s="4"/>
    </row>
    <row r="119" spans="1:11" x14ac:dyDescent="0.25">
      <c r="B119" s="67"/>
      <c r="F119" s="86"/>
    </row>
    <row r="120" spans="1:11" x14ac:dyDescent="0.25">
      <c r="B120" s="134" t="s">
        <v>471</v>
      </c>
      <c r="C120" s="134"/>
      <c r="D120" s="134"/>
      <c r="E120" s="134"/>
    </row>
    <row r="121" spans="1:11" x14ac:dyDescent="0.25">
      <c r="B121" s="135"/>
      <c r="C121" s="135"/>
      <c r="D121" s="135"/>
      <c r="E121" s="135"/>
    </row>
  </sheetData>
  <mergeCells count="10">
    <mergeCell ref="I17:P17"/>
    <mergeCell ref="B120:E120"/>
    <mergeCell ref="B121:E121"/>
    <mergeCell ref="D1:F1"/>
    <mergeCell ref="A2:F2"/>
    <mergeCell ref="A106:B106"/>
    <mergeCell ref="B6:E6"/>
    <mergeCell ref="B7:E7"/>
    <mergeCell ref="B47:E47"/>
    <mergeCell ref="B84:E8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7A84-23E4-42F3-9AA5-702B7F9F3D63}">
  <dimension ref="A1:D166"/>
  <sheetViews>
    <sheetView topLeftCell="B22" zoomScale="146" zoomScaleNormal="146" workbookViewId="0">
      <selection activeCell="C6" sqref="C6"/>
    </sheetView>
  </sheetViews>
  <sheetFormatPr defaultColWidth="8.85546875" defaultRowHeight="15" x14ac:dyDescent="0.25"/>
  <cols>
    <col min="1" max="1" width="7.5703125" style="12" customWidth="1"/>
    <col min="2" max="2" width="13.28515625" style="12" customWidth="1"/>
    <col min="3" max="3" width="49" style="12" customWidth="1"/>
    <col min="4" max="4" width="37" style="12" customWidth="1"/>
    <col min="5" max="16384" width="8.85546875" style="12"/>
  </cols>
  <sheetData>
    <row r="1" spans="1:4" ht="14.1" customHeight="1" x14ac:dyDescent="0.25"/>
    <row r="2" spans="1:4" ht="2.85" customHeight="1" x14ac:dyDescent="0.25">
      <c r="A2" s="142" t="s">
        <v>19</v>
      </c>
      <c r="B2" s="143"/>
      <c r="C2" s="143"/>
      <c r="D2" s="143"/>
    </row>
    <row r="3" spans="1:4" ht="19.899999999999999" customHeight="1" x14ac:dyDescent="0.25"/>
    <row r="4" spans="1:4" x14ac:dyDescent="0.25">
      <c r="A4" s="13" t="s">
        <v>20</v>
      </c>
      <c r="B4" s="13" t="s">
        <v>21</v>
      </c>
      <c r="C4" s="13" t="s">
        <v>22</v>
      </c>
      <c r="D4" s="13" t="s">
        <v>23</v>
      </c>
    </row>
    <row r="5" spans="1:4" x14ac:dyDescent="0.25">
      <c r="A5" s="13"/>
      <c r="B5" s="13"/>
      <c r="C5" s="13"/>
      <c r="D5" s="13"/>
    </row>
    <row r="6" spans="1:4" x14ac:dyDescent="0.25">
      <c r="A6" s="14">
        <v>1</v>
      </c>
      <c r="B6" s="14" t="s">
        <v>24</v>
      </c>
      <c r="C6" s="14" t="s">
        <v>25</v>
      </c>
      <c r="D6" s="14" t="s">
        <v>26</v>
      </c>
    </row>
    <row r="7" spans="1:4" x14ac:dyDescent="0.25">
      <c r="A7" s="14">
        <v>2</v>
      </c>
      <c r="B7" s="14" t="s">
        <v>27</v>
      </c>
      <c r="C7" s="14" t="s">
        <v>28</v>
      </c>
      <c r="D7" s="14" t="s">
        <v>28</v>
      </c>
    </row>
    <row r="8" spans="1:4" x14ac:dyDescent="0.25">
      <c r="A8" s="14">
        <v>3</v>
      </c>
      <c r="B8" s="14" t="s">
        <v>29</v>
      </c>
      <c r="C8" s="14" t="s">
        <v>25</v>
      </c>
      <c r="D8" s="14" t="s">
        <v>30</v>
      </c>
    </row>
    <row r="9" spans="1:4" x14ac:dyDescent="0.25">
      <c r="A9" s="14">
        <v>4</v>
      </c>
      <c r="B9" s="14" t="s">
        <v>31</v>
      </c>
      <c r="C9" s="14" t="s">
        <v>32</v>
      </c>
      <c r="D9" s="14" t="s">
        <v>33</v>
      </c>
    </row>
    <row r="10" spans="1:4" ht="33.75" x14ac:dyDescent="0.25">
      <c r="A10" s="14">
        <v>5</v>
      </c>
      <c r="B10" s="14" t="s">
        <v>34</v>
      </c>
      <c r="C10" s="14" t="s">
        <v>35</v>
      </c>
      <c r="D10" s="14" t="s">
        <v>36</v>
      </c>
    </row>
    <row r="11" spans="1:4" ht="22.5" x14ac:dyDescent="0.25">
      <c r="A11" s="14">
        <v>6</v>
      </c>
      <c r="B11" s="14" t="s">
        <v>37</v>
      </c>
      <c r="C11" s="14" t="s">
        <v>25</v>
      </c>
      <c r="D11" s="14" t="s">
        <v>38</v>
      </c>
    </row>
    <row r="12" spans="1:4" ht="22.5" x14ac:dyDescent="0.25">
      <c r="A12" s="14">
        <v>7</v>
      </c>
      <c r="B12" s="14" t="s">
        <v>39</v>
      </c>
      <c r="C12" s="14" t="s">
        <v>25</v>
      </c>
      <c r="D12" s="14" t="s">
        <v>40</v>
      </c>
    </row>
    <row r="13" spans="1:4" ht="22.5" x14ac:dyDescent="0.25">
      <c r="A13" s="14">
        <v>8</v>
      </c>
      <c r="B13" s="14" t="s">
        <v>41</v>
      </c>
      <c r="C13" s="14" t="s">
        <v>25</v>
      </c>
      <c r="D13" s="14" t="s">
        <v>42</v>
      </c>
    </row>
    <row r="14" spans="1:4" x14ac:dyDescent="0.25">
      <c r="A14" s="14">
        <v>9</v>
      </c>
      <c r="B14" s="14" t="s">
        <v>43</v>
      </c>
      <c r="C14" s="14" t="s">
        <v>44</v>
      </c>
      <c r="D14" s="14" t="s">
        <v>44</v>
      </c>
    </row>
    <row r="15" spans="1:4" ht="22.5" x14ac:dyDescent="0.25">
      <c r="A15" s="14">
        <v>10</v>
      </c>
      <c r="B15" s="14" t="s">
        <v>45</v>
      </c>
      <c r="C15" s="14" t="s">
        <v>46</v>
      </c>
      <c r="D15" s="14" t="s">
        <v>46</v>
      </c>
    </row>
    <row r="16" spans="1:4" x14ac:dyDescent="0.25">
      <c r="A16" s="14">
        <v>11</v>
      </c>
      <c r="B16" s="14" t="s">
        <v>47</v>
      </c>
      <c r="C16" s="14" t="s">
        <v>25</v>
      </c>
      <c r="D16" s="14" t="s">
        <v>48</v>
      </c>
    </row>
    <row r="17" spans="1:4" ht="22.5" x14ac:dyDescent="0.25">
      <c r="A17" s="14">
        <v>12</v>
      </c>
      <c r="B17" s="14" t="s">
        <v>49</v>
      </c>
      <c r="C17" s="14" t="s">
        <v>25</v>
      </c>
      <c r="D17" s="14" t="s">
        <v>50</v>
      </c>
    </row>
    <row r="18" spans="1:4" ht="33.75" x14ac:dyDescent="0.25">
      <c r="A18" s="14">
        <v>13</v>
      </c>
      <c r="B18" s="14" t="s">
        <v>51</v>
      </c>
      <c r="C18" s="14" t="s">
        <v>35</v>
      </c>
      <c r="D18" s="14" t="s">
        <v>52</v>
      </c>
    </row>
    <row r="19" spans="1:4" x14ac:dyDescent="0.25">
      <c r="A19" s="14">
        <v>14</v>
      </c>
      <c r="B19" s="14" t="s">
        <v>53</v>
      </c>
      <c r="C19" s="14" t="s">
        <v>25</v>
      </c>
      <c r="D19" s="14" t="s">
        <v>54</v>
      </c>
    </row>
    <row r="20" spans="1:4" ht="22.5" x14ac:dyDescent="0.25">
      <c r="A20" s="14">
        <v>15</v>
      </c>
      <c r="B20" s="14" t="s">
        <v>55</v>
      </c>
      <c r="C20" s="14" t="s">
        <v>25</v>
      </c>
      <c r="D20" s="14" t="s">
        <v>56</v>
      </c>
    </row>
    <row r="21" spans="1:4" x14ac:dyDescent="0.25">
      <c r="A21" s="14">
        <v>16</v>
      </c>
      <c r="B21" s="14" t="s">
        <v>57</v>
      </c>
      <c r="C21" s="14" t="s">
        <v>25</v>
      </c>
      <c r="D21" s="14" t="s">
        <v>58</v>
      </c>
    </row>
    <row r="22" spans="1:4" ht="27" customHeight="1" x14ac:dyDescent="0.25">
      <c r="A22" s="14">
        <v>17</v>
      </c>
      <c r="B22" s="14" t="s">
        <v>59</v>
      </c>
      <c r="C22" s="14" t="s">
        <v>35</v>
      </c>
      <c r="D22" s="14" t="s">
        <v>60</v>
      </c>
    </row>
    <row r="23" spans="1:4" ht="24.75" customHeight="1" x14ac:dyDescent="0.25">
      <c r="A23" s="14">
        <v>18</v>
      </c>
      <c r="B23" s="14" t="s">
        <v>61</v>
      </c>
      <c r="C23" s="14" t="s">
        <v>25</v>
      </c>
      <c r="D23" s="14" t="s">
        <v>62</v>
      </c>
    </row>
    <row r="24" spans="1:4" ht="22.5" x14ac:dyDescent="0.25">
      <c r="A24" s="14">
        <v>19</v>
      </c>
      <c r="B24" s="14" t="s">
        <v>63</v>
      </c>
      <c r="C24" s="14" t="s">
        <v>25</v>
      </c>
      <c r="D24" s="14" t="s">
        <v>64</v>
      </c>
    </row>
    <row r="25" spans="1:4" ht="33.75" x14ac:dyDescent="0.25">
      <c r="A25" s="14">
        <v>20</v>
      </c>
      <c r="B25" s="14" t="s">
        <v>65</v>
      </c>
      <c r="C25" s="14" t="s">
        <v>35</v>
      </c>
      <c r="D25" s="14" t="s">
        <v>66</v>
      </c>
    </row>
    <row r="26" spans="1:4" ht="22.5" x14ac:dyDescent="0.25">
      <c r="A26" s="14">
        <v>21</v>
      </c>
      <c r="B26" s="14" t="s">
        <v>67</v>
      </c>
      <c r="C26" s="14" t="s">
        <v>25</v>
      </c>
      <c r="D26" s="14" t="s">
        <v>68</v>
      </c>
    </row>
    <row r="27" spans="1:4" ht="33.75" x14ac:dyDescent="0.25">
      <c r="A27" s="14">
        <v>22</v>
      </c>
      <c r="B27" s="14" t="s">
        <v>69</v>
      </c>
      <c r="C27" s="14" t="s">
        <v>35</v>
      </c>
      <c r="D27" s="14" t="s">
        <v>70</v>
      </c>
    </row>
    <row r="28" spans="1:4" x14ac:dyDescent="0.25">
      <c r="A28" s="14">
        <v>23</v>
      </c>
      <c r="B28" s="14" t="s">
        <v>71</v>
      </c>
      <c r="C28" s="14" t="s">
        <v>25</v>
      </c>
      <c r="D28" s="14" t="s">
        <v>72</v>
      </c>
    </row>
    <row r="29" spans="1:4" ht="33.75" x14ac:dyDescent="0.25">
      <c r="A29" s="14">
        <v>24</v>
      </c>
      <c r="B29" s="14" t="s">
        <v>73</v>
      </c>
      <c r="C29" s="14" t="s">
        <v>35</v>
      </c>
      <c r="D29" s="14" t="s">
        <v>74</v>
      </c>
    </row>
    <row r="30" spans="1:4" ht="33.75" x14ac:dyDescent="0.25">
      <c r="A30" s="14">
        <v>25</v>
      </c>
      <c r="B30" s="14" t="s">
        <v>75</v>
      </c>
      <c r="C30" s="14" t="s">
        <v>35</v>
      </c>
      <c r="D30" s="14" t="s">
        <v>76</v>
      </c>
    </row>
    <row r="31" spans="1:4" ht="22.5" x14ac:dyDescent="0.25">
      <c r="A31" s="14">
        <v>26</v>
      </c>
      <c r="B31" s="14" t="s">
        <v>77</v>
      </c>
      <c r="C31" s="14" t="s">
        <v>78</v>
      </c>
      <c r="D31" s="14" t="s">
        <v>78</v>
      </c>
    </row>
    <row r="32" spans="1:4" x14ac:dyDescent="0.25">
      <c r="A32" s="14">
        <v>27</v>
      </c>
      <c r="B32" s="14" t="s">
        <v>79</v>
      </c>
      <c r="C32" s="14" t="s">
        <v>25</v>
      </c>
      <c r="D32" s="14" t="s">
        <v>80</v>
      </c>
    </row>
    <row r="33" spans="1:4" x14ac:dyDescent="0.25">
      <c r="A33" s="14">
        <v>28</v>
      </c>
      <c r="B33" s="14" t="s">
        <v>81</v>
      </c>
      <c r="C33" s="14" t="s">
        <v>25</v>
      </c>
      <c r="D33" s="14" t="s">
        <v>82</v>
      </c>
    </row>
    <row r="34" spans="1:4" ht="22.5" x14ac:dyDescent="0.25">
      <c r="A34" s="14">
        <v>29</v>
      </c>
      <c r="B34" s="14" t="s">
        <v>83</v>
      </c>
      <c r="C34" s="14" t="s">
        <v>84</v>
      </c>
      <c r="D34" s="14" t="s">
        <v>85</v>
      </c>
    </row>
    <row r="35" spans="1:4" ht="22.5" x14ac:dyDescent="0.25">
      <c r="A35" s="14">
        <v>30</v>
      </c>
      <c r="B35" s="14" t="s">
        <v>86</v>
      </c>
      <c r="C35" s="14" t="s">
        <v>87</v>
      </c>
      <c r="D35" s="14" t="s">
        <v>87</v>
      </c>
    </row>
    <row r="36" spans="1:4" ht="33.75" x14ac:dyDescent="0.25">
      <c r="A36" s="14">
        <v>31</v>
      </c>
      <c r="B36" s="14" t="s">
        <v>88</v>
      </c>
      <c r="C36" s="14" t="s">
        <v>35</v>
      </c>
      <c r="D36" s="14" t="s">
        <v>89</v>
      </c>
    </row>
    <row r="37" spans="1:4" ht="33.75" x14ac:dyDescent="0.25">
      <c r="A37" s="14">
        <v>32</v>
      </c>
      <c r="B37" s="14" t="s">
        <v>90</v>
      </c>
      <c r="C37" s="14" t="s">
        <v>35</v>
      </c>
      <c r="D37" s="14" t="s">
        <v>91</v>
      </c>
    </row>
    <row r="38" spans="1:4" ht="22.5" x14ac:dyDescent="0.25">
      <c r="A38" s="14">
        <v>33</v>
      </c>
      <c r="B38" s="14" t="s">
        <v>92</v>
      </c>
      <c r="C38" s="14" t="s">
        <v>25</v>
      </c>
      <c r="D38" s="14" t="s">
        <v>93</v>
      </c>
    </row>
    <row r="39" spans="1:4" x14ac:dyDescent="0.25">
      <c r="A39" s="14">
        <v>34</v>
      </c>
      <c r="B39" s="14" t="s">
        <v>94</v>
      </c>
      <c r="C39" s="14" t="s">
        <v>95</v>
      </c>
      <c r="D39" s="14" t="s">
        <v>95</v>
      </c>
    </row>
    <row r="40" spans="1:4" ht="22.5" x14ac:dyDescent="0.25">
      <c r="A40" s="14">
        <v>35</v>
      </c>
      <c r="B40" s="14" t="s">
        <v>96</v>
      </c>
      <c r="C40" s="14" t="s">
        <v>97</v>
      </c>
      <c r="D40" s="14"/>
    </row>
    <row r="41" spans="1:4" ht="22.5" x14ac:dyDescent="0.25">
      <c r="A41" s="14">
        <v>36</v>
      </c>
      <c r="B41" s="14" t="s">
        <v>98</v>
      </c>
      <c r="C41" s="14" t="s">
        <v>25</v>
      </c>
      <c r="D41" s="14" t="s">
        <v>99</v>
      </c>
    </row>
    <row r="42" spans="1:4" ht="22.5" x14ac:dyDescent="0.25">
      <c r="A42" s="14">
        <v>37</v>
      </c>
      <c r="B42" s="14" t="s">
        <v>100</v>
      </c>
      <c r="C42" s="14" t="s">
        <v>25</v>
      </c>
      <c r="D42" s="14" t="s">
        <v>101</v>
      </c>
    </row>
    <row r="43" spans="1:4" ht="22.5" x14ac:dyDescent="0.25">
      <c r="A43" s="14">
        <v>38</v>
      </c>
      <c r="B43" s="14" t="s">
        <v>102</v>
      </c>
      <c r="C43" s="14" t="s">
        <v>25</v>
      </c>
      <c r="D43" s="14" t="s">
        <v>103</v>
      </c>
    </row>
    <row r="44" spans="1:4" ht="22.5" x14ac:dyDescent="0.25">
      <c r="A44" s="14">
        <v>39</v>
      </c>
      <c r="B44" s="14" t="s">
        <v>104</v>
      </c>
      <c r="C44" s="14" t="s">
        <v>25</v>
      </c>
      <c r="D44" s="14" t="s">
        <v>103</v>
      </c>
    </row>
    <row r="45" spans="1:4" ht="33.75" x14ac:dyDescent="0.25">
      <c r="A45" s="14">
        <v>40</v>
      </c>
      <c r="B45" s="14" t="s">
        <v>105</v>
      </c>
      <c r="C45" s="14" t="s">
        <v>35</v>
      </c>
      <c r="D45" s="14" t="s">
        <v>106</v>
      </c>
    </row>
    <row r="46" spans="1:4" ht="33.75" x14ac:dyDescent="0.25">
      <c r="A46" s="14">
        <v>41</v>
      </c>
      <c r="B46" s="14" t="s">
        <v>107</v>
      </c>
      <c r="C46" s="14" t="s">
        <v>25</v>
      </c>
      <c r="D46" s="14" t="s">
        <v>108</v>
      </c>
    </row>
    <row r="47" spans="1:4" ht="33.75" x14ac:dyDescent="0.25">
      <c r="A47" s="14">
        <v>42</v>
      </c>
      <c r="B47" s="14" t="s">
        <v>109</v>
      </c>
      <c r="C47" s="14" t="s">
        <v>25</v>
      </c>
      <c r="D47" s="14" t="s">
        <v>108</v>
      </c>
    </row>
    <row r="48" spans="1:4" ht="22.5" x14ac:dyDescent="0.25">
      <c r="A48" s="14">
        <v>43</v>
      </c>
      <c r="B48" s="14" t="s">
        <v>110</v>
      </c>
      <c r="C48" s="14" t="s">
        <v>25</v>
      </c>
      <c r="D48" s="14" t="s">
        <v>111</v>
      </c>
    </row>
    <row r="49" spans="1:4" ht="22.5" x14ac:dyDescent="0.25">
      <c r="A49" s="14">
        <v>44</v>
      </c>
      <c r="B49" s="14" t="s">
        <v>112</v>
      </c>
      <c r="C49" s="14" t="s">
        <v>25</v>
      </c>
      <c r="D49" s="14" t="s">
        <v>113</v>
      </c>
    </row>
    <row r="50" spans="1:4" ht="22.5" x14ac:dyDescent="0.25">
      <c r="A50" s="14">
        <v>45</v>
      </c>
      <c r="B50" s="14" t="s">
        <v>114</v>
      </c>
      <c r="C50" s="14" t="s">
        <v>115</v>
      </c>
      <c r="D50" s="14" t="s">
        <v>116</v>
      </c>
    </row>
    <row r="51" spans="1:4" ht="39" customHeight="1" x14ac:dyDescent="0.25">
      <c r="A51" s="14">
        <v>46</v>
      </c>
      <c r="B51" s="14" t="s">
        <v>117</v>
      </c>
      <c r="C51" s="14" t="s">
        <v>118</v>
      </c>
      <c r="D51" s="14" t="s">
        <v>118</v>
      </c>
    </row>
    <row r="52" spans="1:4" ht="33.75" x14ac:dyDescent="0.25">
      <c r="A52" s="14">
        <v>47</v>
      </c>
      <c r="B52" s="14" t="s">
        <v>119</v>
      </c>
      <c r="C52" s="14" t="s">
        <v>120</v>
      </c>
      <c r="D52" s="14" t="s">
        <v>121</v>
      </c>
    </row>
    <row r="53" spans="1:4" ht="33.75" x14ac:dyDescent="0.25">
      <c r="A53" s="14">
        <v>48</v>
      </c>
      <c r="B53" s="14" t="s">
        <v>122</v>
      </c>
      <c r="C53" s="14" t="s">
        <v>118</v>
      </c>
      <c r="D53" s="14" t="s">
        <v>118</v>
      </c>
    </row>
    <row r="54" spans="1:4" ht="33.75" x14ac:dyDescent="0.25">
      <c r="A54" s="14">
        <v>49</v>
      </c>
      <c r="B54" s="14" t="s">
        <v>123</v>
      </c>
      <c r="C54" s="14" t="s">
        <v>120</v>
      </c>
      <c r="D54" s="14" t="s">
        <v>124</v>
      </c>
    </row>
    <row r="55" spans="1:4" ht="22.5" x14ac:dyDescent="0.25">
      <c r="A55" s="14">
        <v>50</v>
      </c>
      <c r="B55" s="14" t="s">
        <v>125</v>
      </c>
      <c r="C55" s="14" t="s">
        <v>25</v>
      </c>
      <c r="D55" s="14" t="s">
        <v>126</v>
      </c>
    </row>
    <row r="56" spans="1:4" ht="33.75" x14ac:dyDescent="0.25">
      <c r="A56" s="14">
        <v>51</v>
      </c>
      <c r="B56" s="14" t="s">
        <v>18</v>
      </c>
      <c r="C56" s="14" t="s">
        <v>35</v>
      </c>
      <c r="D56" s="14" t="s">
        <v>127</v>
      </c>
    </row>
    <row r="57" spans="1:4" ht="33.75" x14ac:dyDescent="0.25">
      <c r="A57" s="14">
        <v>52</v>
      </c>
      <c r="B57" s="14" t="s">
        <v>128</v>
      </c>
      <c r="C57" s="14" t="s">
        <v>35</v>
      </c>
      <c r="D57" s="14" t="s">
        <v>127</v>
      </c>
    </row>
    <row r="58" spans="1:4" x14ac:dyDescent="0.25">
      <c r="A58" s="14">
        <v>53</v>
      </c>
      <c r="B58" s="14" t="s">
        <v>129</v>
      </c>
      <c r="C58" s="14" t="s">
        <v>130</v>
      </c>
      <c r="D58" s="14" t="s">
        <v>130</v>
      </c>
    </row>
    <row r="59" spans="1:4" ht="22.5" x14ac:dyDescent="0.25">
      <c r="A59" s="14">
        <v>54</v>
      </c>
      <c r="B59" s="14" t="s">
        <v>131</v>
      </c>
      <c r="C59" s="14" t="s">
        <v>132</v>
      </c>
      <c r="D59" s="14" t="s">
        <v>132</v>
      </c>
    </row>
    <row r="60" spans="1:4" ht="22.5" x14ac:dyDescent="0.25">
      <c r="A60" s="14">
        <v>55</v>
      </c>
      <c r="B60" s="14" t="s">
        <v>133</v>
      </c>
      <c r="C60" s="14" t="s">
        <v>130</v>
      </c>
      <c r="D60" s="14" t="s">
        <v>134</v>
      </c>
    </row>
    <row r="61" spans="1:4" x14ac:dyDescent="0.25">
      <c r="A61" s="14">
        <v>56</v>
      </c>
      <c r="B61" s="14" t="s">
        <v>135</v>
      </c>
      <c r="C61" s="14" t="s">
        <v>136</v>
      </c>
      <c r="D61" s="14" t="s">
        <v>136</v>
      </c>
    </row>
    <row r="62" spans="1:4" ht="22.5" x14ac:dyDescent="0.25">
      <c r="A62" s="14">
        <v>57</v>
      </c>
      <c r="B62" s="14" t="s">
        <v>137</v>
      </c>
      <c r="C62" s="14" t="s">
        <v>130</v>
      </c>
      <c r="D62" s="14" t="s">
        <v>138</v>
      </c>
    </row>
    <row r="63" spans="1:4" x14ac:dyDescent="0.25">
      <c r="A63" s="14">
        <v>58</v>
      </c>
      <c r="B63" s="14" t="s">
        <v>139</v>
      </c>
      <c r="C63" s="14" t="s">
        <v>130</v>
      </c>
      <c r="D63" s="14" t="s">
        <v>140</v>
      </c>
    </row>
    <row r="64" spans="1:4" x14ac:dyDescent="0.25">
      <c r="A64" s="14">
        <v>59</v>
      </c>
      <c r="B64" s="14" t="s">
        <v>141</v>
      </c>
      <c r="C64" s="14" t="s">
        <v>142</v>
      </c>
      <c r="D64" s="14" t="s">
        <v>142</v>
      </c>
    </row>
    <row r="65" spans="1:4" ht="22.5" x14ac:dyDescent="0.25">
      <c r="A65" s="14">
        <v>60</v>
      </c>
      <c r="B65" s="14" t="s">
        <v>143</v>
      </c>
      <c r="C65" s="14" t="s">
        <v>25</v>
      </c>
      <c r="D65" s="14" t="s">
        <v>144</v>
      </c>
    </row>
    <row r="66" spans="1:4" ht="33.75" x14ac:dyDescent="0.25">
      <c r="A66" s="14">
        <v>61</v>
      </c>
      <c r="B66" s="14" t="s">
        <v>145</v>
      </c>
      <c r="C66" s="14" t="s">
        <v>35</v>
      </c>
      <c r="D66" s="14" t="s">
        <v>146</v>
      </c>
    </row>
    <row r="67" spans="1:4" ht="22.5" x14ac:dyDescent="0.25">
      <c r="A67" s="14">
        <v>62</v>
      </c>
      <c r="B67" s="14" t="s">
        <v>147</v>
      </c>
      <c r="C67" s="14" t="s">
        <v>25</v>
      </c>
      <c r="D67" s="14" t="s">
        <v>148</v>
      </c>
    </row>
    <row r="68" spans="1:4" x14ac:dyDescent="0.25">
      <c r="A68" s="14">
        <v>63</v>
      </c>
      <c r="B68" s="14" t="s">
        <v>149</v>
      </c>
      <c r="C68" s="14" t="s">
        <v>25</v>
      </c>
      <c r="D68" s="14" t="s">
        <v>150</v>
      </c>
    </row>
    <row r="69" spans="1:4" ht="22.5" x14ac:dyDescent="0.25">
      <c r="A69" s="14">
        <v>64</v>
      </c>
      <c r="B69" s="14" t="s">
        <v>151</v>
      </c>
      <c r="C69" s="14" t="s">
        <v>25</v>
      </c>
      <c r="D69" s="14" t="s">
        <v>152</v>
      </c>
    </row>
    <row r="70" spans="1:4" ht="33.75" x14ac:dyDescent="0.25">
      <c r="A70" s="14">
        <v>65</v>
      </c>
      <c r="B70" s="14" t="s">
        <v>153</v>
      </c>
      <c r="C70" s="14" t="s">
        <v>35</v>
      </c>
      <c r="D70" s="14" t="s">
        <v>154</v>
      </c>
    </row>
    <row r="71" spans="1:4" ht="33.75" x14ac:dyDescent="0.25">
      <c r="A71" s="14">
        <v>66</v>
      </c>
      <c r="B71" s="14" t="s">
        <v>155</v>
      </c>
      <c r="C71" s="14" t="s">
        <v>35</v>
      </c>
      <c r="D71" s="14" t="s">
        <v>156</v>
      </c>
    </row>
    <row r="72" spans="1:4" x14ac:dyDescent="0.25">
      <c r="A72" s="14">
        <v>67</v>
      </c>
      <c r="B72" s="14" t="s">
        <v>157</v>
      </c>
      <c r="C72" s="14" t="s">
        <v>25</v>
      </c>
      <c r="D72" s="14" t="s">
        <v>158</v>
      </c>
    </row>
    <row r="73" spans="1:4" x14ac:dyDescent="0.25">
      <c r="A73" s="14">
        <v>68</v>
      </c>
      <c r="B73" s="14" t="s">
        <v>159</v>
      </c>
      <c r="C73" s="14" t="s">
        <v>160</v>
      </c>
      <c r="D73" s="14" t="s">
        <v>160</v>
      </c>
    </row>
    <row r="74" spans="1:4" ht="22.5" x14ac:dyDescent="0.25">
      <c r="A74" s="14">
        <v>69</v>
      </c>
      <c r="B74" s="14" t="s">
        <v>161</v>
      </c>
      <c r="C74" s="14" t="s">
        <v>162</v>
      </c>
      <c r="D74" s="14" t="s">
        <v>162</v>
      </c>
    </row>
    <row r="75" spans="1:4" x14ac:dyDescent="0.25">
      <c r="A75" s="14">
        <v>70</v>
      </c>
      <c r="B75" s="14" t="s">
        <v>163</v>
      </c>
      <c r="C75" s="14" t="s">
        <v>25</v>
      </c>
      <c r="D75" s="14" t="s">
        <v>164</v>
      </c>
    </row>
    <row r="76" spans="1:4" ht="33.75" x14ac:dyDescent="0.25">
      <c r="A76" s="14">
        <v>71</v>
      </c>
      <c r="B76" s="14" t="s">
        <v>165</v>
      </c>
      <c r="C76" s="14" t="s">
        <v>35</v>
      </c>
      <c r="D76" s="14" t="s">
        <v>166</v>
      </c>
    </row>
    <row r="77" spans="1:4" ht="33.75" x14ac:dyDescent="0.25">
      <c r="A77" s="14">
        <v>72</v>
      </c>
      <c r="B77" s="14" t="s">
        <v>167</v>
      </c>
      <c r="C77" s="14" t="s">
        <v>35</v>
      </c>
      <c r="D77" s="14" t="s">
        <v>166</v>
      </c>
    </row>
    <row r="78" spans="1:4" ht="22.5" x14ac:dyDescent="0.25">
      <c r="A78" s="14">
        <v>73</v>
      </c>
      <c r="B78" s="14" t="s">
        <v>168</v>
      </c>
      <c r="C78" s="14" t="s">
        <v>115</v>
      </c>
      <c r="D78" s="14" t="s">
        <v>169</v>
      </c>
    </row>
    <row r="79" spans="1:4" ht="22.5" x14ac:dyDescent="0.25">
      <c r="A79" s="14">
        <v>74</v>
      </c>
      <c r="B79" s="14" t="s">
        <v>170</v>
      </c>
      <c r="C79" s="14" t="s">
        <v>25</v>
      </c>
      <c r="D79" s="14" t="s">
        <v>171</v>
      </c>
    </row>
    <row r="80" spans="1:4" ht="22.5" x14ac:dyDescent="0.25">
      <c r="A80" s="14">
        <v>75</v>
      </c>
      <c r="B80" s="14" t="s">
        <v>172</v>
      </c>
      <c r="C80" s="14" t="s">
        <v>25</v>
      </c>
      <c r="D80" s="14" t="s">
        <v>173</v>
      </c>
    </row>
    <row r="81" spans="1:4" ht="22.5" x14ac:dyDescent="0.25">
      <c r="A81" s="14">
        <v>76</v>
      </c>
      <c r="B81" s="14" t="s">
        <v>174</v>
      </c>
      <c r="C81" s="14" t="s">
        <v>115</v>
      </c>
      <c r="D81" s="14" t="s">
        <v>175</v>
      </c>
    </row>
    <row r="82" spans="1:4" ht="33.75" x14ac:dyDescent="0.25">
      <c r="A82" s="14">
        <v>77</v>
      </c>
      <c r="B82" s="14" t="s">
        <v>176</v>
      </c>
      <c r="C82" s="14" t="s">
        <v>35</v>
      </c>
      <c r="D82" s="14" t="s">
        <v>177</v>
      </c>
    </row>
    <row r="83" spans="1:4" ht="33.75" x14ac:dyDescent="0.25">
      <c r="A83" s="14">
        <v>78</v>
      </c>
      <c r="B83" s="14" t="s">
        <v>178</v>
      </c>
      <c r="C83" s="14" t="s">
        <v>35</v>
      </c>
      <c r="D83" s="14" t="s">
        <v>179</v>
      </c>
    </row>
    <row r="84" spans="1:4" ht="22.5" x14ac:dyDescent="0.25">
      <c r="A84" s="14">
        <v>79</v>
      </c>
      <c r="B84" s="14" t="s">
        <v>180</v>
      </c>
      <c r="C84" s="14" t="s">
        <v>25</v>
      </c>
      <c r="D84" s="14" t="s">
        <v>181</v>
      </c>
    </row>
    <row r="85" spans="1:4" ht="22.5" x14ac:dyDescent="0.25">
      <c r="A85" s="14">
        <v>80</v>
      </c>
      <c r="B85" s="14" t="s">
        <v>182</v>
      </c>
      <c r="C85" s="14" t="s">
        <v>25</v>
      </c>
      <c r="D85" s="14" t="s">
        <v>183</v>
      </c>
    </row>
    <row r="86" spans="1:4" ht="22.5" x14ac:dyDescent="0.25">
      <c r="A86" s="14">
        <v>81</v>
      </c>
      <c r="B86" s="14" t="s">
        <v>184</v>
      </c>
      <c r="C86" s="14" t="s">
        <v>25</v>
      </c>
      <c r="D86" s="14" t="s">
        <v>185</v>
      </c>
    </row>
    <row r="87" spans="1:4" ht="33.75" x14ac:dyDescent="0.25">
      <c r="A87" s="14">
        <v>82</v>
      </c>
      <c r="B87" s="14" t="s">
        <v>186</v>
      </c>
      <c r="C87" s="14" t="s">
        <v>35</v>
      </c>
      <c r="D87" s="14" t="s">
        <v>187</v>
      </c>
    </row>
    <row r="88" spans="1:4" ht="22.5" x14ac:dyDescent="0.25">
      <c r="A88" s="14">
        <v>83</v>
      </c>
      <c r="B88" s="14" t="s">
        <v>188</v>
      </c>
      <c r="C88" s="14" t="s">
        <v>189</v>
      </c>
      <c r="D88" s="14" t="s">
        <v>189</v>
      </c>
    </row>
    <row r="89" spans="1:4" ht="33.75" x14ac:dyDescent="0.25">
      <c r="A89" s="14">
        <v>84</v>
      </c>
      <c r="B89" s="14" t="s">
        <v>190</v>
      </c>
      <c r="C89" s="14" t="s">
        <v>35</v>
      </c>
      <c r="D89" s="14" t="s">
        <v>191</v>
      </c>
    </row>
    <row r="90" spans="1:4" ht="33.75" x14ac:dyDescent="0.25">
      <c r="A90" s="14">
        <v>85</v>
      </c>
      <c r="B90" s="14" t="s">
        <v>192</v>
      </c>
      <c r="C90" s="14" t="s">
        <v>35</v>
      </c>
      <c r="D90" s="14" t="s">
        <v>191</v>
      </c>
    </row>
    <row r="91" spans="1:4" x14ac:dyDescent="0.25">
      <c r="A91" s="14">
        <v>86</v>
      </c>
      <c r="B91" s="14" t="s">
        <v>193</v>
      </c>
      <c r="C91" s="14" t="s">
        <v>25</v>
      </c>
      <c r="D91" s="14" t="s">
        <v>194</v>
      </c>
    </row>
    <row r="92" spans="1:4" x14ac:dyDescent="0.25">
      <c r="A92" s="14">
        <v>87</v>
      </c>
      <c r="B92" s="14" t="s">
        <v>195</v>
      </c>
      <c r="C92" s="14" t="s">
        <v>25</v>
      </c>
      <c r="D92" s="14" t="s">
        <v>196</v>
      </c>
    </row>
    <row r="93" spans="1:4" x14ac:dyDescent="0.25">
      <c r="A93" s="14">
        <v>88</v>
      </c>
      <c r="B93" s="14" t="s">
        <v>197</v>
      </c>
      <c r="C93" s="14" t="s">
        <v>25</v>
      </c>
      <c r="D93" s="14" t="s">
        <v>198</v>
      </c>
    </row>
    <row r="94" spans="1:4" x14ac:dyDescent="0.25">
      <c r="A94" s="14">
        <v>89</v>
      </c>
      <c r="B94" s="14" t="s">
        <v>199</v>
      </c>
      <c r="C94" s="14" t="s">
        <v>25</v>
      </c>
      <c r="D94" s="14" t="s">
        <v>200</v>
      </c>
    </row>
    <row r="95" spans="1:4" ht="33.75" x14ac:dyDescent="0.25">
      <c r="A95" s="14">
        <v>90</v>
      </c>
      <c r="B95" s="14" t="s">
        <v>201</v>
      </c>
      <c r="C95" s="14" t="s">
        <v>35</v>
      </c>
      <c r="D95" s="14" t="s">
        <v>202</v>
      </c>
    </row>
    <row r="96" spans="1:4" ht="22.5" x14ac:dyDescent="0.25">
      <c r="A96" s="14">
        <v>91</v>
      </c>
      <c r="B96" s="14" t="s">
        <v>203</v>
      </c>
      <c r="C96" s="14" t="s">
        <v>115</v>
      </c>
      <c r="D96" s="14" t="s">
        <v>204</v>
      </c>
    </row>
    <row r="97" spans="1:4" ht="22.5" x14ac:dyDescent="0.25">
      <c r="A97" s="14">
        <v>92</v>
      </c>
      <c r="B97" s="14" t="s">
        <v>205</v>
      </c>
      <c r="C97" s="14" t="s">
        <v>32</v>
      </c>
      <c r="D97" s="14" t="s">
        <v>206</v>
      </c>
    </row>
    <row r="98" spans="1:4" ht="22.5" x14ac:dyDescent="0.25">
      <c r="A98" s="14">
        <v>93</v>
      </c>
      <c r="B98" s="14" t="s">
        <v>207</v>
      </c>
      <c r="C98" s="14" t="s">
        <v>130</v>
      </c>
      <c r="D98" s="14" t="s">
        <v>208</v>
      </c>
    </row>
    <row r="99" spans="1:4" ht="22.5" x14ac:dyDescent="0.25">
      <c r="A99" s="14">
        <v>94</v>
      </c>
      <c r="B99" s="14" t="s">
        <v>209</v>
      </c>
      <c r="C99" s="14" t="s">
        <v>210</v>
      </c>
      <c r="D99" s="14" t="s">
        <v>210</v>
      </c>
    </row>
    <row r="100" spans="1:4" ht="22.5" x14ac:dyDescent="0.25">
      <c r="A100" s="14">
        <v>95</v>
      </c>
      <c r="B100" s="14" t="s">
        <v>211</v>
      </c>
      <c r="C100" s="14" t="s">
        <v>212</v>
      </c>
      <c r="D100" s="14" t="s">
        <v>212</v>
      </c>
    </row>
    <row r="101" spans="1:4" x14ac:dyDescent="0.25">
      <c r="A101" s="14">
        <v>96</v>
      </c>
      <c r="B101" s="14" t="s">
        <v>213</v>
      </c>
      <c r="C101" s="14" t="s">
        <v>25</v>
      </c>
      <c r="D101" s="14" t="s">
        <v>214</v>
      </c>
    </row>
    <row r="102" spans="1:4" ht="22.5" x14ac:dyDescent="0.25">
      <c r="A102" s="14">
        <v>97</v>
      </c>
      <c r="B102" s="14" t="s">
        <v>215</v>
      </c>
      <c r="C102" s="14" t="s">
        <v>25</v>
      </c>
      <c r="D102" s="14" t="s">
        <v>216</v>
      </c>
    </row>
    <row r="103" spans="1:4" x14ac:dyDescent="0.25">
      <c r="A103" s="14">
        <v>98</v>
      </c>
      <c r="B103" s="14" t="s">
        <v>217</v>
      </c>
      <c r="C103" s="14" t="s">
        <v>218</v>
      </c>
      <c r="D103" s="14"/>
    </row>
    <row r="104" spans="1:4" ht="22.5" x14ac:dyDescent="0.25">
      <c r="A104" s="14">
        <v>99</v>
      </c>
      <c r="B104" s="14" t="s">
        <v>219</v>
      </c>
      <c r="C104" s="14" t="s">
        <v>220</v>
      </c>
      <c r="D104" s="14"/>
    </row>
    <row r="105" spans="1:4" ht="22.5" x14ac:dyDescent="0.25">
      <c r="A105" s="14">
        <v>100</v>
      </c>
      <c r="B105" s="14" t="s">
        <v>221</v>
      </c>
      <c r="C105" s="14" t="s">
        <v>222</v>
      </c>
      <c r="D105" s="14"/>
    </row>
    <row r="106" spans="1:4" ht="22.5" x14ac:dyDescent="0.25">
      <c r="A106" s="14">
        <v>101</v>
      </c>
      <c r="B106" s="14" t="s">
        <v>223</v>
      </c>
      <c r="C106" s="14" t="s">
        <v>224</v>
      </c>
      <c r="D106" s="14"/>
    </row>
    <row r="107" spans="1:4" ht="22.5" x14ac:dyDescent="0.25">
      <c r="A107" s="14">
        <v>102</v>
      </c>
      <c r="B107" s="14" t="s">
        <v>225</v>
      </c>
      <c r="C107" s="14" t="s">
        <v>226</v>
      </c>
      <c r="D107" s="14"/>
    </row>
    <row r="108" spans="1:4" ht="22.5" x14ac:dyDescent="0.25">
      <c r="A108" s="14">
        <v>103</v>
      </c>
      <c r="B108" s="14" t="s">
        <v>227</v>
      </c>
      <c r="C108" s="14" t="s">
        <v>25</v>
      </c>
      <c r="D108" s="14" t="s">
        <v>228</v>
      </c>
    </row>
    <row r="109" spans="1:4" ht="22.5" x14ac:dyDescent="0.25">
      <c r="A109" s="14">
        <v>104</v>
      </c>
      <c r="B109" s="14" t="s">
        <v>229</v>
      </c>
      <c r="C109" s="14" t="s">
        <v>84</v>
      </c>
      <c r="D109" s="14" t="s">
        <v>230</v>
      </c>
    </row>
    <row r="110" spans="1:4" ht="22.5" x14ac:dyDescent="0.25">
      <c r="A110" s="14">
        <v>105</v>
      </c>
      <c r="B110" s="14" t="s">
        <v>231</v>
      </c>
      <c r="C110" s="14" t="s">
        <v>25</v>
      </c>
      <c r="D110" s="14" t="s">
        <v>232</v>
      </c>
    </row>
    <row r="111" spans="1:4" ht="22.5" x14ac:dyDescent="0.25">
      <c r="A111" s="14">
        <v>106</v>
      </c>
      <c r="B111" s="14" t="s">
        <v>233</v>
      </c>
      <c r="C111" s="14" t="s">
        <v>25</v>
      </c>
      <c r="D111" s="14" t="s">
        <v>234</v>
      </c>
    </row>
    <row r="112" spans="1:4" x14ac:dyDescent="0.25">
      <c r="A112" s="14">
        <v>107</v>
      </c>
      <c r="B112" s="14" t="s">
        <v>235</v>
      </c>
      <c r="C112" s="14" t="s">
        <v>32</v>
      </c>
      <c r="D112" s="14" t="s">
        <v>236</v>
      </c>
    </row>
    <row r="113" spans="1:4" x14ac:dyDescent="0.25">
      <c r="A113" s="14">
        <v>108</v>
      </c>
      <c r="B113" s="14" t="s">
        <v>237</v>
      </c>
      <c r="C113" s="14" t="s">
        <v>25</v>
      </c>
      <c r="D113" s="14" t="s">
        <v>238</v>
      </c>
    </row>
    <row r="114" spans="1:4" ht="22.5" x14ac:dyDescent="0.25">
      <c r="A114" s="14">
        <v>109</v>
      </c>
      <c r="B114" s="14" t="s">
        <v>239</v>
      </c>
      <c r="C114" s="14" t="s">
        <v>115</v>
      </c>
      <c r="D114" s="14" t="s">
        <v>240</v>
      </c>
    </row>
    <row r="115" spans="1:4" ht="22.5" x14ac:dyDescent="0.25">
      <c r="A115" s="14">
        <v>110</v>
      </c>
      <c r="B115" s="14" t="s">
        <v>241</v>
      </c>
      <c r="C115" s="14" t="s">
        <v>115</v>
      </c>
      <c r="D115" s="14" t="s">
        <v>240</v>
      </c>
    </row>
    <row r="116" spans="1:4" ht="22.5" x14ac:dyDescent="0.25">
      <c r="A116" s="14">
        <v>111</v>
      </c>
      <c r="B116" s="14" t="s">
        <v>242</v>
      </c>
      <c r="C116" s="14" t="s">
        <v>84</v>
      </c>
      <c r="D116" s="14"/>
    </row>
    <row r="117" spans="1:4" ht="33.75" x14ac:dyDescent="0.25">
      <c r="A117" s="14">
        <v>112</v>
      </c>
      <c r="B117" s="14" t="s">
        <v>243</v>
      </c>
      <c r="C117" s="14" t="s">
        <v>35</v>
      </c>
      <c r="D117" s="14" t="s">
        <v>244</v>
      </c>
    </row>
    <row r="118" spans="1:4" ht="22.5" x14ac:dyDescent="0.25">
      <c r="A118" s="14">
        <v>113</v>
      </c>
      <c r="B118" s="14" t="s">
        <v>245</v>
      </c>
      <c r="C118" s="14" t="s">
        <v>25</v>
      </c>
      <c r="D118" s="14" t="s">
        <v>246</v>
      </c>
    </row>
    <row r="119" spans="1:4" ht="22.5" x14ac:dyDescent="0.25">
      <c r="A119" s="14">
        <v>114</v>
      </c>
      <c r="B119" s="14" t="s">
        <v>247</v>
      </c>
      <c r="C119" s="14" t="s">
        <v>25</v>
      </c>
      <c r="D119" s="14" t="s">
        <v>246</v>
      </c>
    </row>
    <row r="120" spans="1:4" ht="33.75" x14ac:dyDescent="0.25">
      <c r="A120" s="14">
        <v>115</v>
      </c>
      <c r="B120" s="14" t="s">
        <v>248</v>
      </c>
      <c r="C120" s="14" t="s">
        <v>35</v>
      </c>
      <c r="D120" s="14" t="s">
        <v>249</v>
      </c>
    </row>
    <row r="121" spans="1:4" ht="22.5" x14ac:dyDescent="0.25">
      <c r="A121" s="14">
        <v>116</v>
      </c>
      <c r="B121" s="14" t="s">
        <v>250</v>
      </c>
      <c r="C121" s="14" t="s">
        <v>25</v>
      </c>
      <c r="D121" s="14" t="s">
        <v>251</v>
      </c>
    </row>
    <row r="122" spans="1:4" ht="33.75" x14ac:dyDescent="0.25">
      <c r="A122" s="14">
        <v>117</v>
      </c>
      <c r="B122" s="14" t="s">
        <v>252</v>
      </c>
      <c r="C122" s="14" t="s">
        <v>35</v>
      </c>
      <c r="D122" s="14" t="s">
        <v>253</v>
      </c>
    </row>
    <row r="123" spans="1:4" ht="33.75" x14ac:dyDescent="0.25">
      <c r="A123" s="14">
        <v>118</v>
      </c>
      <c r="B123" s="14" t="s">
        <v>254</v>
      </c>
      <c r="C123" s="14" t="s">
        <v>35</v>
      </c>
      <c r="D123" s="14" t="s">
        <v>255</v>
      </c>
    </row>
    <row r="124" spans="1:4" x14ac:dyDescent="0.25">
      <c r="A124" s="14">
        <v>119</v>
      </c>
      <c r="B124" s="14" t="s">
        <v>256</v>
      </c>
      <c r="C124" s="14" t="s">
        <v>25</v>
      </c>
      <c r="D124" s="14" t="s">
        <v>257</v>
      </c>
    </row>
    <row r="125" spans="1:4" x14ac:dyDescent="0.25">
      <c r="A125" s="14">
        <v>120</v>
      </c>
      <c r="B125" s="14" t="s">
        <v>258</v>
      </c>
      <c r="C125" s="14" t="s">
        <v>25</v>
      </c>
      <c r="D125" s="14" t="s">
        <v>259</v>
      </c>
    </row>
    <row r="126" spans="1:4" ht="22.5" x14ac:dyDescent="0.25">
      <c r="A126" s="14">
        <v>121</v>
      </c>
      <c r="B126" s="14" t="s">
        <v>260</v>
      </c>
      <c r="C126" s="14" t="s">
        <v>25</v>
      </c>
      <c r="D126" s="14" t="s">
        <v>261</v>
      </c>
    </row>
    <row r="127" spans="1:4" ht="22.5" x14ac:dyDescent="0.25">
      <c r="A127" s="14">
        <v>122</v>
      </c>
      <c r="B127" s="14" t="s">
        <v>262</v>
      </c>
      <c r="C127" s="14" t="s">
        <v>25</v>
      </c>
      <c r="D127" s="14" t="s">
        <v>261</v>
      </c>
    </row>
    <row r="128" spans="1:4" x14ac:dyDescent="0.25">
      <c r="A128" s="14">
        <v>123</v>
      </c>
      <c r="B128" s="14" t="s">
        <v>263</v>
      </c>
      <c r="C128" s="14" t="s">
        <v>25</v>
      </c>
      <c r="D128" s="14" t="s">
        <v>264</v>
      </c>
    </row>
    <row r="129" spans="1:4" ht="33.75" x14ac:dyDescent="0.25">
      <c r="A129" s="14">
        <v>124</v>
      </c>
      <c r="B129" s="14" t="s">
        <v>265</v>
      </c>
      <c r="C129" s="14" t="s">
        <v>35</v>
      </c>
      <c r="D129" s="14" t="s">
        <v>266</v>
      </c>
    </row>
    <row r="130" spans="1:4" x14ac:dyDescent="0.25">
      <c r="A130" s="14">
        <v>125</v>
      </c>
      <c r="B130" s="14" t="s">
        <v>267</v>
      </c>
      <c r="C130" s="14" t="s">
        <v>25</v>
      </c>
      <c r="D130" s="14" t="s">
        <v>268</v>
      </c>
    </row>
    <row r="131" spans="1:4" ht="33.75" x14ac:dyDescent="0.25">
      <c r="A131" s="14">
        <v>126</v>
      </c>
      <c r="B131" s="14" t="s">
        <v>269</v>
      </c>
      <c r="C131" s="14" t="s">
        <v>35</v>
      </c>
      <c r="D131" s="14" t="s">
        <v>270</v>
      </c>
    </row>
    <row r="132" spans="1:4" x14ac:dyDescent="0.25">
      <c r="A132" s="14">
        <v>127</v>
      </c>
      <c r="B132" s="14" t="s">
        <v>271</v>
      </c>
      <c r="C132" s="14" t="s">
        <v>272</v>
      </c>
      <c r="D132" s="14"/>
    </row>
    <row r="133" spans="1:4" ht="22.5" x14ac:dyDescent="0.25">
      <c r="A133" s="14">
        <v>128</v>
      </c>
      <c r="B133" s="14" t="s">
        <v>273</v>
      </c>
      <c r="C133" s="14" t="s">
        <v>274</v>
      </c>
      <c r="D133" s="14" t="s">
        <v>274</v>
      </c>
    </row>
    <row r="134" spans="1:4" ht="22.5" x14ac:dyDescent="0.25">
      <c r="A134" s="14">
        <v>129</v>
      </c>
      <c r="B134" s="14" t="s">
        <v>275</v>
      </c>
      <c r="C134" s="14" t="s">
        <v>78</v>
      </c>
      <c r="D134" s="14" t="s">
        <v>78</v>
      </c>
    </row>
    <row r="135" spans="1:4" ht="22.5" x14ac:dyDescent="0.25">
      <c r="A135" s="14">
        <v>130</v>
      </c>
      <c r="B135" s="14" t="s">
        <v>276</v>
      </c>
      <c r="C135" s="14" t="s">
        <v>25</v>
      </c>
      <c r="D135" s="14" t="s">
        <v>277</v>
      </c>
    </row>
    <row r="136" spans="1:4" x14ac:dyDescent="0.25">
      <c r="A136" s="14">
        <v>131</v>
      </c>
      <c r="B136" s="14" t="s">
        <v>278</v>
      </c>
      <c r="C136" s="14" t="s">
        <v>279</v>
      </c>
      <c r="D136" s="14" t="s">
        <v>279</v>
      </c>
    </row>
    <row r="137" spans="1:4" x14ac:dyDescent="0.25">
      <c r="A137" s="14">
        <v>132</v>
      </c>
      <c r="B137" s="14" t="s">
        <v>280</v>
      </c>
      <c r="C137" s="14" t="s">
        <v>281</v>
      </c>
      <c r="D137" s="14" t="s">
        <v>281</v>
      </c>
    </row>
    <row r="138" spans="1:4" x14ac:dyDescent="0.25">
      <c r="A138" s="14">
        <v>133</v>
      </c>
      <c r="B138" s="14" t="s">
        <v>282</v>
      </c>
      <c r="C138" s="14" t="s">
        <v>25</v>
      </c>
      <c r="D138" s="14" t="s">
        <v>283</v>
      </c>
    </row>
    <row r="139" spans="1:4" x14ac:dyDescent="0.25">
      <c r="A139" s="14">
        <v>134</v>
      </c>
      <c r="B139" s="14" t="s">
        <v>284</v>
      </c>
      <c r="C139" s="14" t="s">
        <v>25</v>
      </c>
      <c r="D139" s="14" t="s">
        <v>285</v>
      </c>
    </row>
    <row r="140" spans="1:4" x14ac:dyDescent="0.25">
      <c r="A140" s="14">
        <v>135</v>
      </c>
      <c r="B140" s="14" t="s">
        <v>17</v>
      </c>
      <c r="C140" s="14" t="s">
        <v>286</v>
      </c>
      <c r="D140" s="14" t="s">
        <v>287</v>
      </c>
    </row>
    <row r="141" spans="1:4" x14ac:dyDescent="0.25">
      <c r="A141" s="14">
        <v>136</v>
      </c>
      <c r="B141" s="14" t="s">
        <v>288</v>
      </c>
      <c r="C141" s="14" t="s">
        <v>289</v>
      </c>
      <c r="D141" s="14" t="s">
        <v>289</v>
      </c>
    </row>
    <row r="142" spans="1:4" x14ac:dyDescent="0.25">
      <c r="A142" s="14">
        <v>137</v>
      </c>
      <c r="B142" s="14" t="s">
        <v>15</v>
      </c>
      <c r="C142" s="14" t="s">
        <v>25</v>
      </c>
      <c r="D142" s="14" t="s">
        <v>25</v>
      </c>
    </row>
    <row r="143" spans="1:4" x14ac:dyDescent="0.25">
      <c r="A143" s="14">
        <v>138</v>
      </c>
      <c r="B143" s="14" t="s">
        <v>290</v>
      </c>
      <c r="C143" s="14" t="s">
        <v>291</v>
      </c>
      <c r="D143" s="14" t="s">
        <v>291</v>
      </c>
    </row>
    <row r="144" spans="1:4" x14ac:dyDescent="0.25">
      <c r="A144" s="14">
        <v>139</v>
      </c>
      <c r="B144" s="14" t="s">
        <v>16</v>
      </c>
      <c r="C144" s="14" t="s">
        <v>292</v>
      </c>
      <c r="D144" s="14" t="s">
        <v>293</v>
      </c>
    </row>
    <row r="145" spans="1:4" x14ac:dyDescent="0.25">
      <c r="A145" s="14">
        <v>140</v>
      </c>
      <c r="B145" s="14" t="s">
        <v>294</v>
      </c>
      <c r="C145" s="14" t="s">
        <v>292</v>
      </c>
      <c r="D145" s="14" t="s">
        <v>295</v>
      </c>
    </row>
    <row r="146" spans="1:4" ht="22.5" x14ac:dyDescent="0.25">
      <c r="A146" s="14">
        <v>141</v>
      </c>
      <c r="B146" s="14" t="s">
        <v>296</v>
      </c>
      <c r="C146" s="14" t="s">
        <v>292</v>
      </c>
      <c r="D146" s="14" t="s">
        <v>297</v>
      </c>
    </row>
    <row r="147" spans="1:4" x14ac:dyDescent="0.25">
      <c r="A147" s="14">
        <v>142</v>
      </c>
      <c r="B147" s="14" t="s">
        <v>298</v>
      </c>
      <c r="C147" s="14" t="s">
        <v>292</v>
      </c>
      <c r="D147" s="14" t="s">
        <v>299</v>
      </c>
    </row>
    <row r="148" spans="1:4" x14ac:dyDescent="0.25">
      <c r="A148" s="14">
        <v>143</v>
      </c>
      <c r="B148" s="14" t="s">
        <v>300</v>
      </c>
      <c r="C148" s="14" t="s">
        <v>292</v>
      </c>
      <c r="D148" s="14" t="s">
        <v>301</v>
      </c>
    </row>
    <row r="149" spans="1:4" x14ac:dyDescent="0.25">
      <c r="A149" s="14">
        <v>144</v>
      </c>
      <c r="B149" s="14" t="s">
        <v>302</v>
      </c>
      <c r="C149" s="14" t="s">
        <v>292</v>
      </c>
      <c r="D149" s="14" t="s">
        <v>303</v>
      </c>
    </row>
    <row r="150" spans="1:4" x14ac:dyDescent="0.25">
      <c r="A150" s="14">
        <v>145</v>
      </c>
      <c r="B150" s="14" t="s">
        <v>304</v>
      </c>
      <c r="C150" s="14" t="s">
        <v>292</v>
      </c>
      <c r="D150" s="14" t="s">
        <v>305</v>
      </c>
    </row>
    <row r="151" spans="1:4" x14ac:dyDescent="0.25">
      <c r="A151" s="14">
        <v>146</v>
      </c>
      <c r="B151" s="14" t="s">
        <v>306</v>
      </c>
      <c r="C151" s="14" t="s">
        <v>25</v>
      </c>
      <c r="D151" s="14" t="s">
        <v>264</v>
      </c>
    </row>
    <row r="152" spans="1:4" x14ac:dyDescent="0.25">
      <c r="A152" s="14">
        <v>147</v>
      </c>
      <c r="B152" s="14" t="s">
        <v>307</v>
      </c>
      <c r="C152" s="14" t="s">
        <v>308</v>
      </c>
      <c r="D152" s="14"/>
    </row>
    <row r="153" spans="1:4" ht="22.5" x14ac:dyDescent="0.25">
      <c r="A153" s="14">
        <v>148</v>
      </c>
      <c r="B153" s="14" t="s">
        <v>309</v>
      </c>
      <c r="C153" s="14" t="s">
        <v>310</v>
      </c>
      <c r="D153" s="14"/>
    </row>
    <row r="154" spans="1:4" ht="22.5" x14ac:dyDescent="0.25">
      <c r="A154" s="14">
        <v>149</v>
      </c>
      <c r="B154" s="14" t="s">
        <v>311</v>
      </c>
      <c r="C154" s="14" t="s">
        <v>312</v>
      </c>
      <c r="D154" s="14"/>
    </row>
    <row r="155" spans="1:4" x14ac:dyDescent="0.25">
      <c r="A155" s="14">
        <v>150</v>
      </c>
      <c r="B155" s="14" t="s">
        <v>313</v>
      </c>
      <c r="C155" s="14" t="s">
        <v>314</v>
      </c>
      <c r="D155" s="14"/>
    </row>
    <row r="156" spans="1:4" x14ac:dyDescent="0.25">
      <c r="A156" s="14">
        <v>151</v>
      </c>
      <c r="B156" s="14" t="s">
        <v>315</v>
      </c>
      <c r="C156" s="14" t="s">
        <v>316</v>
      </c>
      <c r="D156" s="14"/>
    </row>
    <row r="157" spans="1:4" x14ac:dyDescent="0.25">
      <c r="A157" s="14">
        <v>152</v>
      </c>
      <c r="B157" s="14" t="s">
        <v>317</v>
      </c>
      <c r="C157" s="14" t="s">
        <v>318</v>
      </c>
      <c r="D157" s="14"/>
    </row>
    <row r="158" spans="1:4" x14ac:dyDescent="0.25">
      <c r="A158" s="14">
        <v>153</v>
      </c>
      <c r="B158" s="14" t="s">
        <v>319</v>
      </c>
      <c r="C158" s="14" t="s">
        <v>320</v>
      </c>
      <c r="D158" s="14"/>
    </row>
    <row r="159" spans="1:4" x14ac:dyDescent="0.25">
      <c r="A159" s="14">
        <v>154</v>
      </c>
      <c r="B159" s="14" t="s">
        <v>321</v>
      </c>
      <c r="C159" s="14" t="s">
        <v>322</v>
      </c>
      <c r="D159" s="14"/>
    </row>
    <row r="160" spans="1:4" x14ac:dyDescent="0.25">
      <c r="A160" s="14">
        <v>155</v>
      </c>
      <c r="B160" s="14" t="s">
        <v>323</v>
      </c>
      <c r="C160" s="14" t="s">
        <v>324</v>
      </c>
      <c r="D160" s="14"/>
    </row>
    <row r="161" spans="1:4" x14ac:dyDescent="0.25">
      <c r="A161" s="14">
        <v>156</v>
      </c>
      <c r="B161" s="14" t="s">
        <v>325</v>
      </c>
      <c r="C161" s="14" t="s">
        <v>326</v>
      </c>
      <c r="D161" s="14"/>
    </row>
    <row r="162" spans="1:4" x14ac:dyDescent="0.25">
      <c r="A162" s="14">
        <v>157</v>
      </c>
      <c r="B162" s="14" t="s">
        <v>327</v>
      </c>
      <c r="C162" s="14" t="s">
        <v>328</v>
      </c>
      <c r="D162" s="14"/>
    </row>
    <row r="163" spans="1:4" x14ac:dyDescent="0.25">
      <c r="A163" s="14">
        <v>158</v>
      </c>
      <c r="B163" s="14" t="s">
        <v>329</v>
      </c>
      <c r="C163" s="14" t="s">
        <v>330</v>
      </c>
      <c r="D163" s="14"/>
    </row>
    <row r="164" spans="1:4" x14ac:dyDescent="0.25">
      <c r="A164" s="14">
        <v>159</v>
      </c>
      <c r="B164" s="14" t="s">
        <v>331</v>
      </c>
      <c r="C164" s="14" t="s">
        <v>332</v>
      </c>
      <c r="D164" s="14"/>
    </row>
    <row r="165" spans="1:4" x14ac:dyDescent="0.25">
      <c r="A165" s="14">
        <v>160</v>
      </c>
      <c r="B165" s="14" t="s">
        <v>333</v>
      </c>
      <c r="C165" s="14" t="s">
        <v>334</v>
      </c>
      <c r="D165" s="14"/>
    </row>
    <row r="166" spans="1:4" ht="0" hidden="1" customHeight="1" x14ac:dyDescent="0.25"/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 lentelė</vt:lpstr>
      <vt:lpstr>Finansavimo šaltiniai</vt:lpstr>
      <vt:lpstr>'2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Audronė Bertienė</cp:lastModifiedBy>
  <cp:lastPrinted>2024-02-01T14:17:44Z</cp:lastPrinted>
  <dcterms:created xsi:type="dcterms:W3CDTF">2023-12-14T10:58:00Z</dcterms:created>
  <dcterms:modified xsi:type="dcterms:W3CDTF">2024-02-20T13:46:53Z</dcterms:modified>
</cp:coreProperties>
</file>