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one\Documents\2024\Viesinti SVP\"/>
    </mc:Choice>
  </mc:AlternateContent>
  <xr:revisionPtr revIDLastSave="0" documentId="8_{D15B3012-6293-4CE1-9475-3B24E0BD50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lentele" sheetId="1" r:id="rId1"/>
  </sheets>
  <definedNames>
    <definedName name="_xlnm.Print_Area" localSheetId="0">'1 lentele'!$A$1:$G$83</definedName>
    <definedName name="_xlnm.Print_Titles" localSheetId="0">'1 lentele'!$8:$11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" l="1"/>
  <c r="E62" i="1"/>
  <c r="D62" i="1"/>
  <c r="C62" i="1"/>
  <c r="E74" i="1"/>
  <c r="D74" i="1"/>
  <c r="E30" i="1" l="1"/>
  <c r="D30" i="1"/>
  <c r="C30" i="1"/>
  <c r="E33" i="1"/>
  <c r="D33" i="1"/>
  <c r="C33" i="1"/>
  <c r="E72" i="1" l="1"/>
  <c r="C72" i="1"/>
  <c r="D72" i="1"/>
  <c r="C15" i="1"/>
  <c r="C70" i="1" s="1"/>
  <c r="C79" i="1" s="1"/>
  <c r="E15" i="1"/>
  <c r="E70" i="1" s="1"/>
  <c r="E79" i="1" s="1"/>
  <c r="D15" i="1"/>
  <c r="D70" i="1" s="1"/>
  <c r="D79" i="1" s="1"/>
  <c r="C24" i="1" l="1"/>
  <c r="E81" i="1" l="1"/>
  <c r="D81" i="1"/>
  <c r="C81" i="1"/>
  <c r="E24" i="1"/>
  <c r="D24" i="1"/>
</calcChain>
</file>

<file path=xl/sharedStrings.xml><?xml version="1.0" encoding="utf-8"?>
<sst xmlns="http://schemas.openxmlformats.org/spreadsheetml/2006/main" count="119" uniqueCount="98">
  <si>
    <t>Mažeikių miesto gatvių priežiūra žiemos sezono metu</t>
  </si>
  <si>
    <t>Mažeikių miesto viešųjų erdvių tvarkymas, priežiūra</t>
  </si>
  <si>
    <t xml:space="preserve">Šunų vedžiojimo aikštelės įrengimas, šiukšliadėžių, smėlio dėžių įsigijimas </t>
  </si>
  <si>
    <t>Atliekų tvarkymo reikalavimų ir užduočių vykdymas</t>
  </si>
  <si>
    <t>Beglobių gyvūnų laikinoji globa, populiacijos mažinimas</t>
  </si>
  <si>
    <t>Atliekų tvarkymo lengvatos</t>
  </si>
  <si>
    <t>Geriamojo vandens tiekimo ir nuotekų tvarkymo sistemų renovavimas ir plėtra</t>
  </si>
  <si>
    <t>Sodų bendrijų infrastruktūros gerinimas</t>
  </si>
  <si>
    <t>Miesto kapinių eksploatacija (panaikinta)</t>
  </si>
  <si>
    <t>Mažeikių rajono pėsčiųjų ir dviračių takų nauja statyba, rekonstravimas, kapitalinis ir paprastasis remontas</t>
  </si>
  <si>
    <t>Mažeikių rajono apšvietimo tinklų eksploatavimas</t>
  </si>
  <si>
    <t>Mažeikių miesto paviršinių (lietaus) nuotekų tinklų įrengimas, remontas ir eksploatavimas</t>
  </si>
  <si>
    <t>Mažeikių rajono apšvietimo tinklų nauja statyba, rekonstravimas, kapitalinis ir paprastasis remontas</t>
  </si>
  <si>
    <t>Mažeikių miesto eismo saugumo priemonių renovavimas (Panaikinta)</t>
  </si>
  <si>
    <t xml:space="preserve">Kapinių infrastruktūros, laidojimų apskaitos modernizavimas. </t>
  </si>
  <si>
    <t>Mažeikių rajono eismo saugumo priemonių įrengimas ir eksploatavimas</t>
  </si>
  <si>
    <t>Mažeikių miesto gatvių apšvietimas (el. energija)</t>
  </si>
  <si>
    <t>Gyventojų iniciatyvų įgyvendinimas</t>
  </si>
  <si>
    <t xml:space="preserve">Mažeikių rajono  kelių ir gatvių  paprastasis remontas ir priežiūra </t>
  </si>
  <si>
    <t xml:space="preserve">Mažeikių rajono seniūnijų kelių ir gatvių priežiūra žiemos sezono metu </t>
  </si>
  <si>
    <t xml:space="preserve">Keleivių vežimo organizavimas </t>
  </si>
  <si>
    <t>Programos uždavinio, priemonės kodas ir požymis</t>
  </si>
  <si>
    <t>07-01-01</t>
  </si>
  <si>
    <t>07-01</t>
  </si>
  <si>
    <t>Plėsti rajono gatvių ir kelių tinklą, užtikrinti kokybišką jų būklę bei eismo saugumą</t>
  </si>
  <si>
    <t>Prižiūrėti ir plėsti rajono viešąsias erdves ir infrastruktūrą, teikti kokybiškas ir visiems prieinamas viešąsias paslaugas</t>
  </si>
  <si>
    <t>07-01-01-01</t>
  </si>
  <si>
    <t>07-01-01-03</t>
  </si>
  <si>
    <t>07-01-01-05</t>
  </si>
  <si>
    <t>07-01-01-06</t>
  </si>
  <si>
    <t>07-01-01-07</t>
  </si>
  <si>
    <t>07-01-01-08</t>
  </si>
  <si>
    <t>07-01-01-09</t>
  </si>
  <si>
    <t>07-01-01-10</t>
  </si>
  <si>
    <t>07-01-01-11</t>
  </si>
  <si>
    <t>07-01-01-12</t>
  </si>
  <si>
    <t>07-01-02-01</t>
  </si>
  <si>
    <t>07-01-02-03</t>
  </si>
  <si>
    <t>07-01-03-01</t>
  </si>
  <si>
    <t>07-01-03-02</t>
  </si>
  <si>
    <t>07-01-03-06</t>
  </si>
  <si>
    <t>07-01-03-07</t>
  </si>
  <si>
    <t>07-01-04-02</t>
  </si>
  <si>
    <t>07-01-04-05</t>
  </si>
  <si>
    <t>07-01-05-02</t>
  </si>
  <si>
    <t>07-01-02</t>
  </si>
  <si>
    <t>Plėtoti vandens tiekimo bei nuotekų surinkimo tinklus</t>
  </si>
  <si>
    <t>Mažeikių rajono kelių ir gatvių nauja statyba, rekonstravimas ir kapitalinis remontas</t>
  </si>
  <si>
    <t>07-01-03</t>
  </si>
  <si>
    <t>Prižiūrėti, plėsti ir modernizuoti rajono viešąsias erdves ir infrastruktūrą</t>
  </si>
  <si>
    <t>07-01-04</t>
  </si>
  <si>
    <t>Gerinti atliekų tvarkymo sistemos funkcionavimą</t>
  </si>
  <si>
    <t>07-01-05</t>
  </si>
  <si>
    <t xml:space="preserve"> Užtikrinti teikiamų viešųjų paslaugų kokybę ir pasiekiamumą</t>
  </si>
  <si>
    <t>Strateginio plėtros plano priemonės kodas</t>
  </si>
  <si>
    <t>tūkst. eurų</t>
  </si>
  <si>
    <t>1. Savivaldybės biudžetas (įskaitant skolintas lėšas)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</si>
  <si>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</si>
  <si>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</si>
  <si>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</si>
  <si>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</si>
  <si>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</si>
  <si>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 xml:space="preserve">2. Kiti šaltiniai </t>
  </si>
  <si>
    <t>IŠ VISO programai finansuoti pagal finansavimo šaltinius (1 ir 2 punktai)</t>
  </si>
  <si>
    <t>Iš jų –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</si>
  <si>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</si>
  <si>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</si>
  <si>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2026 metų asignavimai ir kitos lėšos</t>
  </si>
  <si>
    <t>2025 metų asignavimai ir kitos lėšos</t>
  </si>
  <si>
    <t>3.4.1.1.</t>
  </si>
  <si>
    <t>3.3.4.3.</t>
  </si>
  <si>
    <t>3.1.2.5.</t>
  </si>
  <si>
    <t>3.1.1.5.</t>
  </si>
  <si>
    <t>3.1.1.4.</t>
  </si>
  <si>
    <t>3.3.3.2.</t>
  </si>
  <si>
    <t>3.2.1.1.</t>
  </si>
  <si>
    <t>3.4.2.4.</t>
  </si>
  <si>
    <t>3.4.2.7.</t>
  </si>
  <si>
    <t>3.3.4.4.</t>
  </si>
  <si>
    <t>3.3.3.1.             3.3.4.1.</t>
  </si>
  <si>
    <t>priedas</t>
  </si>
  <si>
    <t>Tikslo, uždavinio, priemonės pavadinimas, finansavimo šaltiniai</t>
  </si>
  <si>
    <t>3.4.2.1. ; 3.4.2.2.</t>
  </si>
  <si>
    <t>5</t>
  </si>
  <si>
    <t>_______________</t>
  </si>
  <si>
    <t>priežiūros ir modernizavimo programos 2024–2026 metams</t>
  </si>
  <si>
    <t>Mažeikių rajono savivaldybės infrastruktūros objektų  plėtros, priežiūros</t>
  </si>
  <si>
    <t>šaltiniai, asignavimai ir kitos lėšos</t>
  </si>
  <si>
    <t>Pajamos savarankiškoms funkcijoms atlikti 5(SFA)</t>
  </si>
  <si>
    <t>Savivaldybėms vietinės reikšmės keliams (gatvėms) tiesti, taisyti, prižiūrėti ir saugaus eismo sąlygoms užtikrinti 4(KEL)</t>
  </si>
  <si>
    <t>Lėšos už parduotus valstybinės žemės sklypus 4(VŽEM)</t>
  </si>
  <si>
    <t>Infrastruktūros plėtros darbai 5(SP-IPĮ)</t>
  </si>
  <si>
    <t>Komunalinių atliekų surinkimo pajamos 5(SP-KOM)</t>
  </si>
  <si>
    <t>Lentelė.  Infrastruktūros objektų plėtros, priežiūros ir modernizavimo programos 2024–2026 metams tikslas, uždaviniai, priemonės, finansavimo</t>
  </si>
  <si>
    <t>Mažeikių rajono privažiuojamųjų kelių prie daugiabučių gyvenamųjų namų ir jų kiemų įrengimas, rekonstravimas, kapitalinis ir paprastasis remontas, priežiūra</t>
  </si>
  <si>
    <t>Iš viso programai</t>
  </si>
  <si>
    <t>1.1. Savivaldybės biudžeto lėšos (pajamos savarankiškoms funkcijoms atlikti, be ankstesnių metų likučio)</t>
  </si>
  <si>
    <t>iš 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</si>
</sst>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textRotation="90"/>
    </xf>
    <xf numFmtId="0" fontId="1" fillId="0" borderId="0" xfId="0" applyFont="1"/>
    <xf numFmtId="164" fontId="3" fillId="0" borderId="0" xfId="0" applyNumberFormat="1" applyFont="1"/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right" textRotation="90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wrapText="1"/>
    </xf>
    <xf numFmtId="165" fontId="7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0" xfId="0" applyNumberFormat="1" applyFont="1"/>
    <xf numFmtId="165" fontId="3" fillId="0" borderId="0" xfId="0" applyNumberFormat="1" applyFont="1"/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9DEE32"/>
      <color rgb="FF3FEE32"/>
      <color rgb="FFFFFF99"/>
      <color rgb="FFFF99CC"/>
      <color rgb="FFCCFFCC"/>
      <color rgb="FFFF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zoomScaleNormal="100" zoomScaleSheetLayoutView="100" workbookViewId="0">
      <pane ySplit="11" topLeftCell="A40" activePane="bottomLeft" state="frozen"/>
      <selection pane="bottomLeft" activeCell="B64" sqref="B64"/>
    </sheetView>
  </sheetViews>
  <sheetFormatPr defaultColWidth="8" defaultRowHeight="11.25" x14ac:dyDescent="0.2"/>
  <cols>
    <col min="1" max="1" width="13.5703125" style="2" customWidth="1"/>
    <col min="2" max="2" width="88.85546875" style="1" customWidth="1"/>
    <col min="3" max="5" width="11.42578125" style="1" customWidth="1"/>
    <col min="6" max="6" width="14.85546875" style="1" customWidth="1"/>
    <col min="7" max="9" width="8" style="1" customWidth="1"/>
    <col min="10" max="16384" width="8" style="1"/>
  </cols>
  <sheetData>
    <row r="1" spans="1:13" ht="12.75" customHeight="1" x14ac:dyDescent="0.25">
      <c r="A1" s="9"/>
      <c r="B1" s="10"/>
      <c r="C1" s="41" t="s">
        <v>86</v>
      </c>
      <c r="D1" s="41"/>
      <c r="E1" s="41"/>
      <c r="F1" s="41"/>
      <c r="G1" s="41"/>
      <c r="H1" s="7"/>
      <c r="I1" s="8"/>
      <c r="J1" s="8"/>
      <c r="K1" s="8"/>
      <c r="L1" s="8"/>
      <c r="M1" s="3"/>
    </row>
    <row r="2" spans="1:13" ht="12.75" customHeight="1" x14ac:dyDescent="0.25">
      <c r="A2" s="9"/>
      <c r="B2" s="10"/>
      <c r="C2" s="41" t="s">
        <v>85</v>
      </c>
      <c r="D2" s="41"/>
      <c r="E2" s="41"/>
      <c r="F2" s="41"/>
      <c r="G2" s="41"/>
      <c r="H2" s="7"/>
      <c r="I2" s="8"/>
      <c r="J2" s="8"/>
      <c r="K2" s="8"/>
      <c r="L2" s="8"/>
      <c r="M2" s="3"/>
    </row>
    <row r="3" spans="1:13" ht="15.75" x14ac:dyDescent="0.25">
      <c r="A3" s="9"/>
      <c r="B3" s="10"/>
      <c r="C3" s="10" t="s">
        <v>80</v>
      </c>
      <c r="D3" s="10"/>
      <c r="E3" s="10"/>
      <c r="F3" s="10"/>
      <c r="G3" s="10"/>
      <c r="H3" s="5"/>
      <c r="I3" s="5"/>
      <c r="J3" s="5"/>
      <c r="K3" s="5"/>
      <c r="L3" s="6"/>
      <c r="M3" s="3"/>
    </row>
    <row r="4" spans="1:13" ht="15.75" x14ac:dyDescent="0.25">
      <c r="A4" s="9"/>
      <c r="B4" s="10"/>
      <c r="C4" s="10"/>
      <c r="D4" s="10"/>
      <c r="E4" s="10"/>
      <c r="F4" s="10"/>
      <c r="G4" s="10"/>
    </row>
    <row r="5" spans="1:13" ht="14.25" customHeight="1" x14ac:dyDescent="0.25">
      <c r="A5" s="11" t="s">
        <v>93</v>
      </c>
      <c r="B5" s="12"/>
      <c r="C5" s="12"/>
      <c r="D5" s="12"/>
      <c r="E5" s="12"/>
      <c r="F5" s="12"/>
      <c r="G5" s="10"/>
    </row>
    <row r="6" spans="1:13" ht="14.25" customHeight="1" x14ac:dyDescent="0.25">
      <c r="A6" s="11" t="s">
        <v>87</v>
      </c>
      <c r="B6" s="12"/>
      <c r="C6" s="12"/>
      <c r="D6" s="12"/>
      <c r="E6" s="12"/>
      <c r="F6" s="12"/>
      <c r="G6" s="10"/>
    </row>
    <row r="7" spans="1:13" ht="14.25" customHeight="1" x14ac:dyDescent="0.25">
      <c r="A7" s="10"/>
      <c r="B7" s="10"/>
      <c r="C7" s="10"/>
      <c r="D7" s="10"/>
      <c r="E7" s="10"/>
      <c r="F7" s="17" t="s">
        <v>55</v>
      </c>
      <c r="G7" s="10"/>
    </row>
    <row r="8" spans="1:13" ht="17.25" customHeight="1" x14ac:dyDescent="0.25">
      <c r="A8" s="52" t="s">
        <v>21</v>
      </c>
      <c r="B8" s="52" t="s">
        <v>81</v>
      </c>
      <c r="C8" s="38" t="s">
        <v>66</v>
      </c>
      <c r="D8" s="38" t="s">
        <v>68</v>
      </c>
      <c r="E8" s="36" t="s">
        <v>67</v>
      </c>
      <c r="F8" s="38" t="s">
        <v>54</v>
      </c>
      <c r="G8" s="10"/>
    </row>
    <row r="9" spans="1:13" ht="15" customHeight="1" x14ac:dyDescent="0.25">
      <c r="A9" s="52"/>
      <c r="B9" s="52"/>
      <c r="C9" s="38"/>
      <c r="D9" s="38"/>
      <c r="E9" s="36"/>
      <c r="F9" s="38"/>
      <c r="G9" s="10"/>
    </row>
    <row r="10" spans="1:13" ht="11.25" customHeight="1" x14ac:dyDescent="0.25">
      <c r="A10" s="52"/>
      <c r="B10" s="52"/>
      <c r="C10" s="38"/>
      <c r="D10" s="38"/>
      <c r="E10" s="36"/>
      <c r="F10" s="38"/>
      <c r="G10" s="10"/>
    </row>
    <row r="11" spans="1:13" ht="29.25" customHeight="1" x14ac:dyDescent="0.25">
      <c r="A11" s="52"/>
      <c r="B11" s="52"/>
      <c r="C11" s="38"/>
      <c r="D11" s="38"/>
      <c r="E11" s="36"/>
      <c r="F11" s="38"/>
      <c r="G11" s="10"/>
    </row>
    <row r="12" spans="1:13" ht="13.5" customHeight="1" x14ac:dyDescent="0.25">
      <c r="A12" s="13">
        <v>1</v>
      </c>
      <c r="B12" s="13">
        <v>2</v>
      </c>
      <c r="C12" s="14">
        <v>3</v>
      </c>
      <c r="D12" s="14">
        <v>4</v>
      </c>
      <c r="E12" s="15" t="s">
        <v>83</v>
      </c>
      <c r="F12" s="14">
        <v>6</v>
      </c>
      <c r="G12" s="10"/>
    </row>
    <row r="13" spans="1:13" ht="13.5" customHeight="1" x14ac:dyDescent="0.25">
      <c r="A13" s="16" t="s">
        <v>23</v>
      </c>
      <c r="B13" s="43" t="s">
        <v>25</v>
      </c>
      <c r="C13" s="44"/>
      <c r="D13" s="44"/>
      <c r="E13" s="44"/>
      <c r="F13" s="44"/>
      <c r="G13" s="10"/>
    </row>
    <row r="14" spans="1:13" ht="13.5" customHeight="1" x14ac:dyDescent="0.25">
      <c r="A14" s="16" t="s">
        <v>22</v>
      </c>
      <c r="B14" s="43" t="s">
        <v>24</v>
      </c>
      <c r="C14" s="44"/>
      <c r="D14" s="44"/>
      <c r="E14" s="44"/>
      <c r="F14" s="44"/>
      <c r="G14" s="10"/>
    </row>
    <row r="15" spans="1:13" ht="13.5" customHeight="1" x14ac:dyDescent="0.25">
      <c r="A15" s="39" t="s">
        <v>26</v>
      </c>
      <c r="B15" s="19" t="s">
        <v>47</v>
      </c>
      <c r="C15" s="20">
        <f>+C16+C17+C18+C19</f>
        <v>3349.27</v>
      </c>
      <c r="D15" s="20">
        <f>+D16+D17+D18+D19</f>
        <v>2906</v>
      </c>
      <c r="E15" s="20">
        <f>+E16+E17+E18+E19</f>
        <v>2650</v>
      </c>
      <c r="F15" s="37" t="s">
        <v>69</v>
      </c>
      <c r="G15" s="10"/>
    </row>
    <row r="16" spans="1:13" ht="13.5" customHeight="1" x14ac:dyDescent="0.25">
      <c r="A16" s="39"/>
      <c r="B16" s="21" t="s">
        <v>88</v>
      </c>
      <c r="C16" s="20">
        <v>1000</v>
      </c>
      <c r="D16" s="20">
        <v>806</v>
      </c>
      <c r="E16" s="20">
        <v>550</v>
      </c>
      <c r="F16" s="37"/>
      <c r="G16" s="10"/>
    </row>
    <row r="17" spans="1:7" ht="30.75" customHeight="1" x14ac:dyDescent="0.25">
      <c r="A17" s="39"/>
      <c r="B17" s="22" t="s">
        <v>89</v>
      </c>
      <c r="C17" s="20">
        <v>2000</v>
      </c>
      <c r="D17" s="20">
        <v>2100</v>
      </c>
      <c r="E17" s="20">
        <v>2100</v>
      </c>
      <c r="F17" s="37"/>
      <c r="G17" s="10"/>
    </row>
    <row r="18" spans="1:7" ht="13.5" customHeight="1" x14ac:dyDescent="0.25">
      <c r="A18" s="39"/>
      <c r="B18" s="21" t="s">
        <v>90</v>
      </c>
      <c r="C18" s="20">
        <v>121.803</v>
      </c>
      <c r="D18" s="20"/>
      <c r="E18" s="20"/>
      <c r="F18" s="37"/>
      <c r="G18" s="10"/>
    </row>
    <row r="19" spans="1:7" ht="13.5" customHeight="1" x14ac:dyDescent="0.25">
      <c r="A19" s="39"/>
      <c r="B19" s="21" t="s">
        <v>91</v>
      </c>
      <c r="C19" s="23">
        <v>227.46700000000001</v>
      </c>
      <c r="D19" s="23"/>
      <c r="E19" s="23"/>
      <c r="F19" s="37"/>
      <c r="G19" s="10"/>
    </row>
    <row r="20" spans="1:7" ht="13.5" customHeight="1" x14ac:dyDescent="0.25">
      <c r="A20" s="33" t="s">
        <v>27</v>
      </c>
      <c r="B20" s="50" t="s">
        <v>9</v>
      </c>
      <c r="C20" s="48">
        <v>20</v>
      </c>
      <c r="D20" s="48">
        <v>20</v>
      </c>
      <c r="E20" s="48">
        <v>20</v>
      </c>
      <c r="F20" s="45" t="s">
        <v>82</v>
      </c>
      <c r="G20" s="10"/>
    </row>
    <row r="21" spans="1:7" ht="13.5" customHeight="1" x14ac:dyDescent="0.25">
      <c r="A21" s="34"/>
      <c r="B21" s="51"/>
      <c r="C21" s="49"/>
      <c r="D21" s="49"/>
      <c r="E21" s="49"/>
      <c r="F21" s="46"/>
      <c r="G21" s="10"/>
    </row>
    <row r="22" spans="1:7" ht="14.25" hidden="1" customHeight="1" x14ac:dyDescent="0.25">
      <c r="A22" s="34"/>
      <c r="B22" s="42" t="s">
        <v>13</v>
      </c>
      <c r="C22" s="20"/>
      <c r="D22" s="20"/>
      <c r="E22" s="20"/>
      <c r="F22" s="46"/>
      <c r="G22" s="10"/>
    </row>
    <row r="23" spans="1:7" ht="14.25" hidden="1" customHeight="1" x14ac:dyDescent="0.25">
      <c r="A23" s="34"/>
      <c r="B23" s="42"/>
      <c r="C23" s="20"/>
      <c r="D23" s="20"/>
      <c r="E23" s="20"/>
      <c r="F23" s="46"/>
      <c r="G23" s="10"/>
    </row>
    <row r="24" spans="1:7" ht="13.5" hidden="1" customHeight="1" x14ac:dyDescent="0.25">
      <c r="A24" s="34"/>
      <c r="B24" s="42"/>
      <c r="C24" s="26">
        <f t="shared" ref="C24" si="0">SUM(C22:C23)</f>
        <v>0</v>
      </c>
      <c r="D24" s="26">
        <f t="shared" ref="D24:E24" si="1">SUM(D22:D23)</f>
        <v>0</v>
      </c>
      <c r="E24" s="26">
        <f t="shared" si="1"/>
        <v>0</v>
      </c>
      <c r="F24" s="46"/>
      <c r="G24" s="10"/>
    </row>
    <row r="25" spans="1:7" ht="13.5" customHeight="1" x14ac:dyDescent="0.25">
      <c r="A25" s="35"/>
      <c r="B25" s="21" t="s">
        <v>88</v>
      </c>
      <c r="C25" s="20">
        <v>20</v>
      </c>
      <c r="D25" s="20">
        <v>20</v>
      </c>
      <c r="E25" s="20">
        <v>20</v>
      </c>
      <c r="F25" s="47"/>
      <c r="G25" s="10"/>
    </row>
    <row r="26" spans="1:7" ht="30" customHeight="1" x14ac:dyDescent="0.25">
      <c r="A26" s="39" t="s">
        <v>28</v>
      </c>
      <c r="B26" s="19" t="s">
        <v>94</v>
      </c>
      <c r="C26" s="20">
        <v>450</v>
      </c>
      <c r="D26" s="20">
        <v>900</v>
      </c>
      <c r="E26" s="20">
        <v>900</v>
      </c>
      <c r="F26" s="37" t="s">
        <v>70</v>
      </c>
      <c r="G26" s="10"/>
    </row>
    <row r="27" spans="1:7" ht="13.5" customHeight="1" x14ac:dyDescent="0.25">
      <c r="A27" s="39"/>
      <c r="B27" s="21" t="s">
        <v>88</v>
      </c>
      <c r="C27" s="20">
        <v>450</v>
      </c>
      <c r="D27" s="20">
        <v>900</v>
      </c>
      <c r="E27" s="20">
        <v>900</v>
      </c>
      <c r="F27" s="37"/>
      <c r="G27" s="10"/>
    </row>
    <row r="28" spans="1:7" ht="27" customHeight="1" x14ac:dyDescent="0.25">
      <c r="A28" s="39" t="s">
        <v>29</v>
      </c>
      <c r="B28" s="19" t="s">
        <v>12</v>
      </c>
      <c r="C28" s="20">
        <v>100</v>
      </c>
      <c r="D28" s="20">
        <v>260</v>
      </c>
      <c r="E28" s="20">
        <v>260</v>
      </c>
      <c r="F28" s="37" t="s">
        <v>71</v>
      </c>
      <c r="G28" s="10"/>
    </row>
    <row r="29" spans="1:7" ht="13.5" customHeight="1" x14ac:dyDescent="0.25">
      <c r="A29" s="39"/>
      <c r="B29" s="21" t="s">
        <v>88</v>
      </c>
      <c r="C29" s="20">
        <v>100</v>
      </c>
      <c r="D29" s="20">
        <v>260</v>
      </c>
      <c r="E29" s="20">
        <v>260</v>
      </c>
      <c r="F29" s="37"/>
      <c r="G29" s="10"/>
    </row>
    <row r="30" spans="1:7" ht="13.5" customHeight="1" x14ac:dyDescent="0.25">
      <c r="A30" s="39" t="s">
        <v>30</v>
      </c>
      <c r="B30" s="25" t="s">
        <v>15</v>
      </c>
      <c r="C30" s="20">
        <f>+C32+C31</f>
        <v>95.3</v>
      </c>
      <c r="D30" s="20">
        <f t="shared" ref="D30:E30" si="2">+D32+D31</f>
        <v>70</v>
      </c>
      <c r="E30" s="20">
        <f t="shared" si="2"/>
        <v>70</v>
      </c>
      <c r="F30" s="38" t="s">
        <v>77</v>
      </c>
      <c r="G30" s="10"/>
    </row>
    <row r="31" spans="1:7" ht="13.5" customHeight="1" x14ac:dyDescent="0.25">
      <c r="A31" s="39"/>
      <c r="B31" s="21" t="s">
        <v>88</v>
      </c>
      <c r="C31" s="20">
        <v>65.3</v>
      </c>
      <c r="D31" s="20">
        <v>35</v>
      </c>
      <c r="E31" s="20">
        <v>35</v>
      </c>
      <c r="F31" s="38"/>
      <c r="G31" s="10"/>
    </row>
    <row r="32" spans="1:7" ht="27.75" customHeight="1" x14ac:dyDescent="0.25">
      <c r="A32" s="39"/>
      <c r="B32" s="22" t="s">
        <v>89</v>
      </c>
      <c r="C32" s="20">
        <v>30</v>
      </c>
      <c r="D32" s="20">
        <v>35</v>
      </c>
      <c r="E32" s="20">
        <v>35</v>
      </c>
      <c r="F32" s="38"/>
      <c r="G32" s="10"/>
    </row>
    <row r="33" spans="1:7" ht="13.5" customHeight="1" x14ac:dyDescent="0.25">
      <c r="A33" s="36" t="s">
        <v>31</v>
      </c>
      <c r="B33" s="25" t="s">
        <v>18</v>
      </c>
      <c r="C33" s="20">
        <f>C35+C34</f>
        <v>1080</v>
      </c>
      <c r="D33" s="20">
        <f t="shared" ref="D33:E33" si="3">D35+D34</f>
        <v>920</v>
      </c>
      <c r="E33" s="20">
        <f t="shared" si="3"/>
        <v>920</v>
      </c>
      <c r="F33" s="37" t="s">
        <v>69</v>
      </c>
      <c r="G33" s="10"/>
    </row>
    <row r="34" spans="1:7" ht="13.5" customHeight="1" x14ac:dyDescent="0.25">
      <c r="A34" s="36"/>
      <c r="B34" s="21" t="s">
        <v>88</v>
      </c>
      <c r="C34" s="20">
        <v>110</v>
      </c>
      <c r="D34" s="20">
        <v>120</v>
      </c>
      <c r="E34" s="20">
        <v>120</v>
      </c>
      <c r="F34" s="37"/>
      <c r="G34" s="10"/>
    </row>
    <row r="35" spans="1:7" ht="27.75" customHeight="1" x14ac:dyDescent="0.25">
      <c r="A35" s="36"/>
      <c r="B35" s="22" t="s">
        <v>89</v>
      </c>
      <c r="C35" s="20">
        <v>970</v>
      </c>
      <c r="D35" s="20">
        <v>800</v>
      </c>
      <c r="E35" s="20">
        <v>800</v>
      </c>
      <c r="F35" s="37"/>
      <c r="G35" s="10"/>
    </row>
    <row r="36" spans="1:7" ht="13.5" customHeight="1" x14ac:dyDescent="0.25">
      <c r="A36" s="39" t="s">
        <v>32</v>
      </c>
      <c r="B36" s="19" t="s">
        <v>10</v>
      </c>
      <c r="C36" s="20">
        <v>150</v>
      </c>
      <c r="D36" s="20">
        <v>200</v>
      </c>
      <c r="E36" s="20">
        <v>200</v>
      </c>
      <c r="F36" s="37"/>
      <c r="G36" s="10"/>
    </row>
    <row r="37" spans="1:7" ht="13.5" customHeight="1" x14ac:dyDescent="0.25">
      <c r="A37" s="39"/>
      <c r="B37" s="21" t="s">
        <v>88</v>
      </c>
      <c r="C37" s="20">
        <v>150</v>
      </c>
      <c r="D37" s="20">
        <v>200</v>
      </c>
      <c r="E37" s="20">
        <v>200</v>
      </c>
      <c r="F37" s="37"/>
      <c r="G37" s="10"/>
    </row>
    <row r="38" spans="1:7" ht="13.5" customHeight="1" x14ac:dyDescent="0.25">
      <c r="A38" s="39" t="s">
        <v>33</v>
      </c>
      <c r="B38" s="19" t="s">
        <v>16</v>
      </c>
      <c r="C38" s="20">
        <v>300</v>
      </c>
      <c r="D38" s="20">
        <v>500</v>
      </c>
      <c r="E38" s="20">
        <v>500</v>
      </c>
      <c r="F38" s="37"/>
      <c r="G38" s="10"/>
    </row>
    <row r="39" spans="1:7" ht="13.5" customHeight="1" x14ac:dyDescent="0.25">
      <c r="A39" s="39"/>
      <c r="B39" s="21" t="s">
        <v>88</v>
      </c>
      <c r="C39" s="20">
        <v>300</v>
      </c>
      <c r="D39" s="20">
        <v>500</v>
      </c>
      <c r="E39" s="20">
        <v>500</v>
      </c>
      <c r="F39" s="37"/>
      <c r="G39" s="10"/>
    </row>
    <row r="40" spans="1:7" ht="13.5" customHeight="1" x14ac:dyDescent="0.25">
      <c r="A40" s="39" t="s">
        <v>34</v>
      </c>
      <c r="B40" s="25" t="s">
        <v>0</v>
      </c>
      <c r="C40" s="20">
        <v>200</v>
      </c>
      <c r="D40" s="20">
        <v>100</v>
      </c>
      <c r="E40" s="20">
        <v>100</v>
      </c>
      <c r="F40" s="37"/>
      <c r="G40" s="10"/>
    </row>
    <row r="41" spans="1:7" ht="13.5" customHeight="1" x14ac:dyDescent="0.25">
      <c r="A41" s="39"/>
      <c r="B41" s="21" t="s">
        <v>88</v>
      </c>
      <c r="C41" s="20">
        <v>200</v>
      </c>
      <c r="D41" s="20">
        <v>100</v>
      </c>
      <c r="E41" s="20">
        <v>100</v>
      </c>
      <c r="F41" s="37"/>
      <c r="G41" s="10"/>
    </row>
    <row r="42" spans="1:7" ht="13.5" customHeight="1" x14ac:dyDescent="0.25">
      <c r="A42" s="40" t="s">
        <v>35</v>
      </c>
      <c r="B42" s="25" t="s">
        <v>19</v>
      </c>
      <c r="C42" s="20">
        <v>65</v>
      </c>
      <c r="D42" s="20">
        <v>65</v>
      </c>
      <c r="E42" s="20">
        <v>65</v>
      </c>
      <c r="F42" s="37"/>
      <c r="G42" s="10"/>
    </row>
    <row r="43" spans="1:7" ht="13.5" customHeight="1" x14ac:dyDescent="0.25">
      <c r="A43" s="40"/>
      <c r="B43" s="21" t="s">
        <v>88</v>
      </c>
      <c r="C43" s="20">
        <v>65</v>
      </c>
      <c r="D43" s="20">
        <v>65</v>
      </c>
      <c r="E43" s="20">
        <v>65</v>
      </c>
      <c r="F43" s="37"/>
      <c r="G43" s="10"/>
    </row>
    <row r="44" spans="1:7" ht="13.5" customHeight="1" x14ac:dyDescent="0.25">
      <c r="A44" s="27" t="s">
        <v>45</v>
      </c>
      <c r="B44" s="43" t="s">
        <v>46</v>
      </c>
      <c r="C44" s="44"/>
      <c r="D44" s="44"/>
      <c r="E44" s="44"/>
      <c r="F44" s="44"/>
      <c r="G44" s="10"/>
    </row>
    <row r="45" spans="1:7" ht="13.5" customHeight="1" x14ac:dyDescent="0.25">
      <c r="A45" s="36" t="s">
        <v>36</v>
      </c>
      <c r="B45" s="19" t="s">
        <v>11</v>
      </c>
      <c r="C45" s="20">
        <v>50</v>
      </c>
      <c r="D45" s="20">
        <v>70</v>
      </c>
      <c r="E45" s="20">
        <v>70</v>
      </c>
      <c r="F45" s="37" t="s">
        <v>72</v>
      </c>
      <c r="G45" s="10"/>
    </row>
    <row r="46" spans="1:7" ht="13.5" customHeight="1" x14ac:dyDescent="0.25">
      <c r="A46" s="36"/>
      <c r="B46" s="21" t="s">
        <v>88</v>
      </c>
      <c r="C46" s="20">
        <v>50</v>
      </c>
      <c r="D46" s="20">
        <v>70</v>
      </c>
      <c r="E46" s="20">
        <v>70</v>
      </c>
      <c r="F46" s="37"/>
      <c r="G46" s="10"/>
    </row>
    <row r="47" spans="1:7" ht="13.5" customHeight="1" x14ac:dyDescent="0.25">
      <c r="A47" s="36" t="s">
        <v>37</v>
      </c>
      <c r="B47" s="19" t="s">
        <v>6</v>
      </c>
      <c r="C47" s="20">
        <v>8</v>
      </c>
      <c r="D47" s="20">
        <v>8</v>
      </c>
      <c r="E47" s="20">
        <v>8</v>
      </c>
      <c r="F47" s="37" t="s">
        <v>73</v>
      </c>
      <c r="G47" s="10"/>
    </row>
    <row r="48" spans="1:7" ht="13.5" customHeight="1" x14ac:dyDescent="0.25">
      <c r="A48" s="36"/>
      <c r="B48" s="21" t="s">
        <v>88</v>
      </c>
      <c r="C48" s="20">
        <v>8</v>
      </c>
      <c r="D48" s="20">
        <v>8</v>
      </c>
      <c r="E48" s="20">
        <v>8</v>
      </c>
      <c r="F48" s="37"/>
      <c r="G48" s="10"/>
    </row>
    <row r="49" spans="1:7" ht="13.5" customHeight="1" x14ac:dyDescent="0.25">
      <c r="A49" s="24" t="s">
        <v>48</v>
      </c>
      <c r="B49" s="43" t="s">
        <v>49</v>
      </c>
      <c r="C49" s="44"/>
      <c r="D49" s="44"/>
      <c r="E49" s="44"/>
      <c r="F49" s="44"/>
      <c r="G49" s="10"/>
    </row>
    <row r="50" spans="1:7" ht="13.5" customHeight="1" x14ac:dyDescent="0.25">
      <c r="A50" s="39" t="s">
        <v>38</v>
      </c>
      <c r="B50" s="25" t="s">
        <v>1</v>
      </c>
      <c r="C50" s="20">
        <v>599.1</v>
      </c>
      <c r="D50" s="20">
        <v>1245.7</v>
      </c>
      <c r="E50" s="20">
        <v>1247.5999999999999</v>
      </c>
      <c r="F50" s="38" t="s">
        <v>79</v>
      </c>
      <c r="G50" s="10"/>
    </row>
    <row r="51" spans="1:7" ht="13.5" customHeight="1" x14ac:dyDescent="0.25">
      <c r="A51" s="39"/>
      <c r="B51" s="21" t="s">
        <v>88</v>
      </c>
      <c r="C51" s="20">
        <v>599.1</v>
      </c>
      <c r="D51" s="20">
        <v>1245.7</v>
      </c>
      <c r="E51" s="20">
        <v>1247.5999999999999</v>
      </c>
      <c r="F51" s="38"/>
      <c r="G51" s="10"/>
    </row>
    <row r="52" spans="1:7" ht="13.5" customHeight="1" x14ac:dyDescent="0.25">
      <c r="A52" s="39" t="s">
        <v>39</v>
      </c>
      <c r="B52" s="19" t="s">
        <v>4</v>
      </c>
      <c r="C52" s="20">
        <v>29.3</v>
      </c>
      <c r="D52" s="20">
        <v>29.3</v>
      </c>
      <c r="E52" s="20">
        <v>29.3</v>
      </c>
      <c r="F52" s="37" t="s">
        <v>74</v>
      </c>
      <c r="G52" s="10"/>
    </row>
    <row r="53" spans="1:7" ht="13.5" hidden="1" customHeight="1" x14ac:dyDescent="0.25">
      <c r="A53" s="39"/>
      <c r="B53" s="19" t="s">
        <v>2</v>
      </c>
      <c r="C53" s="20">
        <v>0</v>
      </c>
      <c r="D53" s="20">
        <v>0</v>
      </c>
      <c r="E53" s="20">
        <v>0</v>
      </c>
      <c r="F53" s="37"/>
      <c r="G53" s="10"/>
    </row>
    <row r="54" spans="1:7" ht="13.5" hidden="1" customHeight="1" x14ac:dyDescent="0.25">
      <c r="A54" s="39"/>
      <c r="B54" s="19" t="s">
        <v>8</v>
      </c>
      <c r="C54" s="20"/>
      <c r="D54" s="20"/>
      <c r="E54" s="20"/>
      <c r="F54" s="37"/>
      <c r="G54" s="10"/>
    </row>
    <row r="55" spans="1:7" ht="13.5" hidden="1" customHeight="1" x14ac:dyDescent="0.25">
      <c r="A55" s="39"/>
      <c r="B55" s="19" t="s">
        <v>14</v>
      </c>
      <c r="C55" s="20">
        <v>0</v>
      </c>
      <c r="D55" s="20">
        <v>0</v>
      </c>
      <c r="E55" s="20">
        <v>0</v>
      </c>
      <c r="F55" s="37"/>
      <c r="G55" s="10"/>
    </row>
    <row r="56" spans="1:7" ht="13.5" customHeight="1" x14ac:dyDescent="0.25">
      <c r="A56" s="39"/>
      <c r="B56" s="21" t="s">
        <v>88</v>
      </c>
      <c r="C56" s="20">
        <v>29.3</v>
      </c>
      <c r="D56" s="20">
        <v>29.3</v>
      </c>
      <c r="E56" s="20">
        <v>29.3</v>
      </c>
      <c r="F56" s="37"/>
      <c r="G56" s="10"/>
    </row>
    <row r="57" spans="1:7" ht="13.5" customHeight="1" x14ac:dyDescent="0.25">
      <c r="A57" s="36" t="s">
        <v>40</v>
      </c>
      <c r="B57" s="19" t="s">
        <v>7</v>
      </c>
      <c r="C57" s="20">
        <v>20</v>
      </c>
      <c r="D57" s="20">
        <v>20</v>
      </c>
      <c r="E57" s="20">
        <v>20</v>
      </c>
      <c r="F57" s="37" t="s">
        <v>78</v>
      </c>
      <c r="G57" s="10"/>
    </row>
    <row r="58" spans="1:7" ht="13.5" customHeight="1" x14ac:dyDescent="0.25">
      <c r="A58" s="36"/>
      <c r="B58" s="21" t="s">
        <v>88</v>
      </c>
      <c r="C58" s="20">
        <v>20</v>
      </c>
      <c r="D58" s="20">
        <v>20</v>
      </c>
      <c r="E58" s="20">
        <v>20</v>
      </c>
      <c r="F58" s="37"/>
      <c r="G58" s="10"/>
    </row>
    <row r="59" spans="1:7" ht="13.5" customHeight="1" x14ac:dyDescent="0.25">
      <c r="A59" s="36" t="s">
        <v>41</v>
      </c>
      <c r="B59" s="19" t="s">
        <v>17</v>
      </c>
      <c r="C59" s="20">
        <v>53</v>
      </c>
      <c r="D59" s="20">
        <v>90</v>
      </c>
      <c r="E59" s="20">
        <v>90</v>
      </c>
      <c r="F59" s="37" t="s">
        <v>78</v>
      </c>
      <c r="G59" s="10"/>
    </row>
    <row r="60" spans="1:7" ht="13.5" customHeight="1" x14ac:dyDescent="0.25">
      <c r="A60" s="36"/>
      <c r="B60" s="21" t="s">
        <v>88</v>
      </c>
      <c r="C60" s="20">
        <v>53</v>
      </c>
      <c r="D60" s="20">
        <v>90</v>
      </c>
      <c r="E60" s="20">
        <v>90</v>
      </c>
      <c r="F60" s="37"/>
      <c r="G60" s="10"/>
    </row>
    <row r="61" spans="1:7" ht="13.5" customHeight="1" x14ac:dyDescent="0.25">
      <c r="A61" s="24" t="s">
        <v>50</v>
      </c>
      <c r="B61" s="43" t="s">
        <v>51</v>
      </c>
      <c r="C61" s="44"/>
      <c r="D61" s="44"/>
      <c r="E61" s="44"/>
      <c r="F61" s="44"/>
      <c r="G61" s="10"/>
    </row>
    <row r="62" spans="1:7" ht="13.5" customHeight="1" x14ac:dyDescent="0.25">
      <c r="A62" s="36" t="s">
        <v>42</v>
      </c>
      <c r="B62" s="19" t="s">
        <v>3</v>
      </c>
      <c r="C62" s="20">
        <f>+C63</f>
        <v>1800.097</v>
      </c>
      <c r="D62" s="20">
        <f t="shared" ref="D62:E62" si="4">+D63</f>
        <v>1800</v>
      </c>
      <c r="E62" s="20">
        <f t="shared" si="4"/>
        <v>1800</v>
      </c>
      <c r="F62" s="37" t="s">
        <v>75</v>
      </c>
      <c r="G62" s="10"/>
    </row>
    <row r="63" spans="1:7" ht="13.5" customHeight="1" x14ac:dyDescent="0.25">
      <c r="A63" s="36"/>
      <c r="B63" s="21" t="s">
        <v>92</v>
      </c>
      <c r="C63" s="20">
        <v>1800.097</v>
      </c>
      <c r="D63" s="20">
        <v>1800</v>
      </c>
      <c r="E63" s="20">
        <v>1800</v>
      </c>
      <c r="F63" s="37"/>
      <c r="G63" s="10"/>
    </row>
    <row r="64" spans="1:7" ht="13.5" customHeight="1" x14ac:dyDescent="0.25">
      <c r="A64" s="39" t="s">
        <v>43</v>
      </c>
      <c r="B64" s="19" t="s">
        <v>5</v>
      </c>
      <c r="C64" s="20"/>
      <c r="D64" s="20">
        <v>80</v>
      </c>
      <c r="E64" s="20">
        <v>80</v>
      </c>
      <c r="F64" s="37"/>
      <c r="G64" s="10"/>
    </row>
    <row r="65" spans="1:7" ht="13.5" customHeight="1" x14ac:dyDescent="0.25">
      <c r="A65" s="39"/>
      <c r="B65" s="21" t="s">
        <v>88</v>
      </c>
      <c r="C65" s="20"/>
      <c r="D65" s="20">
        <v>80</v>
      </c>
      <c r="E65" s="20">
        <v>80</v>
      </c>
      <c r="F65" s="37"/>
      <c r="G65" s="10"/>
    </row>
    <row r="66" spans="1:7" ht="13.5" customHeight="1" x14ac:dyDescent="0.25">
      <c r="A66" s="27" t="s">
        <v>52</v>
      </c>
      <c r="B66" s="43" t="s">
        <v>53</v>
      </c>
      <c r="C66" s="44"/>
      <c r="D66" s="44"/>
      <c r="E66" s="44"/>
      <c r="F66" s="44"/>
      <c r="G66" s="10"/>
    </row>
    <row r="67" spans="1:7" ht="13.5" customHeight="1" x14ac:dyDescent="0.25">
      <c r="A67" s="39" t="s">
        <v>44</v>
      </c>
      <c r="B67" s="19" t="s">
        <v>20</v>
      </c>
      <c r="C67" s="20">
        <v>920</v>
      </c>
      <c r="D67" s="20">
        <v>1600</v>
      </c>
      <c r="E67" s="20">
        <v>1600</v>
      </c>
      <c r="F67" s="37" t="s">
        <v>76</v>
      </c>
      <c r="G67" s="10"/>
    </row>
    <row r="68" spans="1:7" ht="13.5" customHeight="1" x14ac:dyDescent="0.25">
      <c r="A68" s="39"/>
      <c r="B68" s="21" t="s">
        <v>88</v>
      </c>
      <c r="C68" s="20">
        <v>920</v>
      </c>
      <c r="D68" s="20">
        <v>1600</v>
      </c>
      <c r="E68" s="20">
        <v>1600</v>
      </c>
      <c r="F68" s="37"/>
      <c r="G68" s="10"/>
    </row>
    <row r="69" spans="1:7" ht="13.5" customHeight="1" x14ac:dyDescent="0.25">
      <c r="A69" s="53" t="s">
        <v>95</v>
      </c>
      <c r="B69" s="42"/>
      <c r="C69" s="44"/>
      <c r="D69" s="44"/>
      <c r="E69" s="44"/>
      <c r="F69" s="44"/>
      <c r="G69" s="10"/>
    </row>
    <row r="70" spans="1:7" ht="13.5" customHeight="1" x14ac:dyDescent="0.25">
      <c r="A70" s="27"/>
      <c r="B70" s="19" t="s">
        <v>56</v>
      </c>
      <c r="C70" s="20">
        <f>C15+C20+C26+C28+C30+C33++C36+C38+C40+C42+C45+C47+C50+C52+C57++C59+C62++C67</f>
        <v>9289.0670000000009</v>
      </c>
      <c r="D70" s="20">
        <f>D15+D20+D26+D28+D30+D33++D36+D38+D40+D42+D45+D47+D50+D52+D57++D59+D62++D67</f>
        <v>10804</v>
      </c>
      <c r="E70" s="20">
        <f>E15+E20+E26+E28+E30+E33++E36+E38+E40+E42+E45+E47+E50+E52+E57++E59+E62++E67</f>
        <v>10549.900000000001</v>
      </c>
      <c r="F70" s="28"/>
      <c r="G70" s="10"/>
    </row>
    <row r="71" spans="1:7" ht="13.5" customHeight="1" x14ac:dyDescent="0.25">
      <c r="A71" s="27"/>
      <c r="B71" s="19" t="s">
        <v>97</v>
      </c>
      <c r="C71" s="20"/>
      <c r="D71" s="20"/>
      <c r="E71" s="20"/>
      <c r="F71" s="28"/>
      <c r="G71" s="10"/>
    </row>
    <row r="72" spans="1:7" ht="27" customHeight="1" x14ac:dyDescent="0.25">
      <c r="A72" s="27"/>
      <c r="B72" s="19" t="s">
        <v>96</v>
      </c>
      <c r="C72" s="20">
        <f>+C16+C17+C18+C20+C26+C28+C30+C33+C36+C38+C40+C42+C45+C47+C50+C52+C57+C59+C67-21.803</f>
        <v>7239.7000000000007</v>
      </c>
      <c r="D72" s="20">
        <f>+D16+D17+D18+D20+D26+D28+D30+D33+D36+D38+D40+D42+D45+D47+D50+D52+D57+D59+D67</f>
        <v>9004</v>
      </c>
      <c r="E72" s="20">
        <f>+E16+E17+E18+E20+E26+E28+E30+E33+E36+E38+E40+E42+E45+E47+E50+E52+E57+E59+E67</f>
        <v>8749.9000000000015</v>
      </c>
      <c r="F72" s="28"/>
      <c r="G72" s="10"/>
    </row>
    <row r="73" spans="1:7" ht="13.5" customHeight="1" x14ac:dyDescent="0.25">
      <c r="A73" s="27"/>
      <c r="B73" s="19" t="s">
        <v>57</v>
      </c>
      <c r="C73" s="20"/>
      <c r="D73" s="20"/>
      <c r="E73" s="20"/>
      <c r="F73" s="28"/>
      <c r="G73" s="10"/>
    </row>
    <row r="74" spans="1:7" ht="13.5" customHeight="1" x14ac:dyDescent="0.25">
      <c r="A74" s="27"/>
      <c r="B74" s="29" t="s">
        <v>58</v>
      </c>
      <c r="C74" s="20">
        <f>C63+C19-107.467-50.097</f>
        <v>1870</v>
      </c>
      <c r="D74" s="20">
        <f>D63+D19</f>
        <v>1800</v>
      </c>
      <c r="E74" s="20">
        <f>E63+E19</f>
        <v>1800</v>
      </c>
      <c r="F74" s="28"/>
      <c r="G74" s="10"/>
    </row>
    <row r="75" spans="1:7" ht="13.5" customHeight="1" x14ac:dyDescent="0.25">
      <c r="A75" s="27"/>
      <c r="B75" s="19" t="s">
        <v>59</v>
      </c>
      <c r="C75" s="20"/>
      <c r="D75" s="20"/>
      <c r="E75" s="20"/>
      <c r="F75" s="28"/>
      <c r="G75" s="10"/>
    </row>
    <row r="76" spans="1:7" ht="13.5" customHeight="1" x14ac:dyDescent="0.25">
      <c r="A76" s="27"/>
      <c r="B76" s="19" t="s">
        <v>60</v>
      </c>
      <c r="C76" s="20"/>
      <c r="D76" s="20"/>
      <c r="E76" s="20"/>
      <c r="F76" s="28"/>
      <c r="G76" s="10"/>
    </row>
    <row r="77" spans="1:7" ht="13.5" customHeight="1" x14ac:dyDescent="0.25">
      <c r="A77" s="27"/>
      <c r="B77" s="19" t="s">
        <v>61</v>
      </c>
      <c r="C77" s="20">
        <v>179.36699999999999</v>
      </c>
      <c r="D77" s="20"/>
      <c r="E77" s="20"/>
      <c r="F77" s="28"/>
      <c r="G77" s="10"/>
    </row>
    <row r="78" spans="1:7" ht="13.5" customHeight="1" x14ac:dyDescent="0.25">
      <c r="A78" s="27"/>
      <c r="B78" s="19" t="s">
        <v>62</v>
      </c>
      <c r="C78" s="20"/>
      <c r="D78" s="20"/>
      <c r="E78" s="20"/>
      <c r="F78" s="28"/>
      <c r="G78" s="10"/>
    </row>
    <row r="79" spans="1:7" ht="13.5" customHeight="1" x14ac:dyDescent="0.25">
      <c r="A79" s="27"/>
      <c r="B79" s="18" t="s">
        <v>63</v>
      </c>
      <c r="C79" s="20">
        <f>+C70+C78</f>
        <v>9289.0670000000009</v>
      </c>
      <c r="D79" s="20">
        <f>+D70+D78</f>
        <v>10804</v>
      </c>
      <c r="E79" s="20">
        <f t="shared" ref="E79" si="5">+E70+E78</f>
        <v>10549.900000000001</v>
      </c>
      <c r="F79" s="28"/>
      <c r="G79" s="10"/>
    </row>
    <row r="80" spans="1:7" ht="13.5" customHeight="1" x14ac:dyDescent="0.25">
      <c r="A80" s="27"/>
      <c r="B80" s="19" t="s">
        <v>64</v>
      </c>
      <c r="C80" s="20"/>
      <c r="D80" s="20"/>
      <c r="E80" s="20"/>
      <c r="F80" s="28"/>
      <c r="G80" s="10"/>
    </row>
    <row r="81" spans="1:7" ht="13.5" customHeight="1" x14ac:dyDescent="0.25">
      <c r="A81" s="27"/>
      <c r="B81" s="29" t="s">
        <v>65</v>
      </c>
      <c r="C81" s="30">
        <f>+C79*100/8517.207-100</f>
        <v>9.0623604662890074</v>
      </c>
      <c r="D81" s="30">
        <f>+D79*100/C79-100</f>
        <v>16.30877460567352</v>
      </c>
      <c r="E81" s="30">
        <f>+E79*100/D79-100</f>
        <v>-2.3519067012217505</v>
      </c>
      <c r="F81" s="28"/>
      <c r="G81" s="10"/>
    </row>
    <row r="82" spans="1:7" ht="15.75" x14ac:dyDescent="0.25">
      <c r="A82" s="9"/>
      <c r="B82" s="17" t="s">
        <v>84</v>
      </c>
      <c r="C82" s="10"/>
      <c r="D82" s="10"/>
      <c r="E82" s="10"/>
      <c r="F82" s="10"/>
      <c r="G82" s="10"/>
    </row>
    <row r="83" spans="1:7" ht="15.75" x14ac:dyDescent="0.25">
      <c r="A83" s="9"/>
      <c r="B83" s="10"/>
      <c r="C83" s="31"/>
      <c r="D83" s="31"/>
      <c r="E83" s="10"/>
      <c r="F83" s="10"/>
      <c r="G83" s="10"/>
    </row>
    <row r="84" spans="1:7" x14ac:dyDescent="0.2">
      <c r="D84" s="32"/>
    </row>
    <row r="85" spans="1:7" x14ac:dyDescent="0.2">
      <c r="C85" s="4"/>
      <c r="D85" s="3"/>
    </row>
  </sheetData>
  <mergeCells count="58">
    <mergeCell ref="A69:F69"/>
    <mergeCell ref="B61:F61"/>
    <mergeCell ref="B66:F66"/>
    <mergeCell ref="F64:F65"/>
    <mergeCell ref="A64:A65"/>
    <mergeCell ref="A67:A68"/>
    <mergeCell ref="F67:F68"/>
    <mergeCell ref="A8:A11"/>
    <mergeCell ref="B49:F49"/>
    <mergeCell ref="E8:E11"/>
    <mergeCell ref="F8:F11"/>
    <mergeCell ref="C8:C11"/>
    <mergeCell ref="D8:D11"/>
    <mergeCell ref="A15:A19"/>
    <mergeCell ref="F26:F27"/>
    <mergeCell ref="F28:F29"/>
    <mergeCell ref="A26:A27"/>
    <mergeCell ref="A28:A29"/>
    <mergeCell ref="A30:A32"/>
    <mergeCell ref="F30:F32"/>
    <mergeCell ref="F42:F43"/>
    <mergeCell ref="B44:F44"/>
    <mergeCell ref="B8:B11"/>
    <mergeCell ref="C1:G1"/>
    <mergeCell ref="C2:G2"/>
    <mergeCell ref="F15:F19"/>
    <mergeCell ref="B22:B24"/>
    <mergeCell ref="B13:F13"/>
    <mergeCell ref="B14:F14"/>
    <mergeCell ref="F20:F25"/>
    <mergeCell ref="E20:E21"/>
    <mergeCell ref="D20:D21"/>
    <mergeCell ref="C20:C21"/>
    <mergeCell ref="B20:B21"/>
    <mergeCell ref="A62:A63"/>
    <mergeCell ref="F62:F63"/>
    <mergeCell ref="F47:F48"/>
    <mergeCell ref="A47:A48"/>
    <mergeCell ref="F50:F51"/>
    <mergeCell ref="A50:A51"/>
    <mergeCell ref="F52:F56"/>
    <mergeCell ref="A52:A56"/>
    <mergeCell ref="A20:A25"/>
    <mergeCell ref="A57:A58"/>
    <mergeCell ref="F57:F58"/>
    <mergeCell ref="A59:A60"/>
    <mergeCell ref="F59:F60"/>
    <mergeCell ref="F38:F39"/>
    <mergeCell ref="A38:A39"/>
    <mergeCell ref="F40:F41"/>
    <mergeCell ref="A40:A41"/>
    <mergeCell ref="F45:F46"/>
    <mergeCell ref="A45:A46"/>
    <mergeCell ref="A42:A43"/>
    <mergeCell ref="A33:A35"/>
    <mergeCell ref="F33:F35"/>
    <mergeCell ref="A36:A37"/>
    <mergeCell ref="F36:F37"/>
  </mergeCells>
  <phoneticPr fontId="0" type="noConversion"/>
  <conditionalFormatting sqref="C8:E8 C20:E20 C22:E23 C25:E43 C45:E48 C50:E60 C62:E65 C70:E81">
    <cfRule type="cellIs" dxfId="2" priority="37" stopIfTrue="1" operator="equal">
      <formula>0</formula>
    </cfRule>
  </conditionalFormatting>
  <conditionalFormatting sqref="C15:E18 C67:E68">
    <cfRule type="cellIs" dxfId="1" priority="33" stopIfTrue="1" operator="equal">
      <formula>0</formula>
    </cfRule>
  </conditionalFormatting>
  <conditionalFormatting sqref="C24:E24">
    <cfRule type="cellIs" dxfId="0" priority="1212" stopIfTrue="1" operator="equal">
      <formula>0</formula>
    </cfRule>
  </conditionalFormatting>
  <pageMargins left="0.78740157480314965" right="0.39370078740157483" top="1.1811023622047245" bottom="0.39370078740157483" header="0" footer="0"/>
  <pageSetup paperSize="9" scale="85" fitToHeight="0" orientation="landscape" r:id="rId1"/>
  <headerFooter alignWithMargins="0">
    <oddHeader>&amp;C&amp;P</oddHeader>
  </headerFooter>
  <rowBreaks count="2" manualBreakCount="2">
    <brk id="37" max="6" man="1"/>
    <brk id="66" max="6" man="1"/>
  </rowBreaks>
  <ignoredErrors>
    <ignoredError sqref="A14 A44 A49 A61 A66" twoDigitTextYear="1"/>
    <ignoredError sqref="E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 lentele</vt:lpstr>
      <vt:lpstr>'1 lentele'!Print_Area</vt:lpstr>
      <vt:lpstr>'1 lentele'!Print_Titles</vt:lpstr>
    </vt:vector>
  </TitlesOfParts>
  <Company>Mazeikiu rajono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 Raudonius</dc:creator>
  <cp:lastModifiedBy>Audronė Bertienė</cp:lastModifiedBy>
  <cp:lastPrinted>2024-02-15T07:02:37Z</cp:lastPrinted>
  <dcterms:created xsi:type="dcterms:W3CDTF">2007-10-02T12:25:38Z</dcterms:created>
  <dcterms:modified xsi:type="dcterms:W3CDTF">2024-02-20T13:48:09Z</dcterms:modified>
</cp:coreProperties>
</file>