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rone\Documents\2024\Viesinti SVP\"/>
    </mc:Choice>
  </mc:AlternateContent>
  <xr:revisionPtr revIDLastSave="0" documentId="8_{4BBAA0FB-8D22-4051-9DDB-3A6E38075B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 lentelė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2" l="1"/>
  <c r="D35" i="2"/>
  <c r="D34" i="2" l="1"/>
  <c r="E34" i="2"/>
  <c r="C34" i="2"/>
  <c r="C14" i="2"/>
  <c r="C13" i="2" s="1"/>
  <c r="C25" i="2"/>
  <c r="C16" i="2"/>
  <c r="C15" i="2" s="1"/>
  <c r="C17" i="2"/>
  <c r="D17" i="2"/>
  <c r="E17" i="2"/>
  <c r="D13" i="2"/>
  <c r="E13" i="2"/>
  <c r="D24" i="2"/>
  <c r="E24" i="2"/>
  <c r="D15" i="2"/>
  <c r="E15" i="2"/>
  <c r="E31" i="2" l="1"/>
  <c r="E40" i="2" s="1"/>
  <c r="D31" i="2"/>
  <c r="D40" i="2" s="1"/>
  <c r="C35" i="2"/>
  <c r="C24" i="2"/>
  <c r="D12" i="2"/>
  <c r="E12" i="2"/>
  <c r="C12" i="2"/>
  <c r="D26" i="2"/>
  <c r="D23" i="2" s="1"/>
  <c r="E26" i="2"/>
  <c r="E23" i="2" s="1"/>
  <c r="C26" i="2"/>
  <c r="C31" i="2" l="1"/>
  <c r="C40" i="2" s="1"/>
  <c r="C42" i="2" s="1"/>
  <c r="C23" i="2"/>
  <c r="E42" i="2" l="1"/>
</calcChain>
</file>

<file path=xl/sharedStrings.xml><?xml version="1.0" encoding="utf-8"?>
<sst xmlns="http://schemas.openxmlformats.org/spreadsheetml/2006/main" count="56" uniqueCount="51">
  <si>
    <t>Programos uždavinio, priemonės kodas ir požymis</t>
  </si>
  <si>
    <t>Tikslo, uždavinio, priemonės pavadinimas, finansavimo šaltiniai</t>
  </si>
  <si>
    <t>Savivaldybės strateginio plėtros plano priemonės kodas</t>
  </si>
  <si>
    <t>1. Savivaldybės biudžetas (įskaitant skolintas lėšas)</t>
  </si>
  <si>
    <t>Iš jo</t>
  </si>
  <si>
    <t>1.1. savivaldybės biudžeto lėšos (pajamos savarankiškoms funkcijoms atlikti, be ankstesnių metų likučio)</t>
  </si>
  <si>
    <t>1.2. Lietuvos Respublikos valstybės biudžeto dotacijos</t>
  </si>
  <si>
    <t>1.3. Pajamų įmokos ir kitos pajamos</t>
  </si>
  <si>
    <t>1.4. Europos Sąjungos ir kitos tarptautinės finansinės paramos lėšos</t>
  </si>
  <si>
    <t>1.5. Skolintos lėšos</t>
  </si>
  <si>
    <t>1.6. Ankstesnių metų likučiai</t>
  </si>
  <si>
    <t>2. Kiti šaltiniai (kitos teisėtai gautos lėšos, nurodant atskirus šaltinius)</t>
  </si>
  <si>
    <t>IŠ VISO programai finansuoti pagal finansavimo šaltinius (1 ir 2 punktai)</t>
  </si>
  <si>
    <t>tūkst. eurų</t>
  </si>
  <si>
    <t>Finansuoti Savivaldybės vykdomas aplinkos apsaugos priemones</t>
  </si>
  <si>
    <t>Aplinkos kokybės gerinimas</t>
  </si>
  <si>
    <t>08-01</t>
  </si>
  <si>
    <t>08-01-01</t>
  </si>
  <si>
    <t>08-01-01-01</t>
  </si>
  <si>
    <t>08-01-01-02</t>
  </si>
  <si>
    <t>08-01-01-03</t>
  </si>
  <si>
    <t>08-01-01-04</t>
  </si>
  <si>
    <t>08-01-01-05</t>
  </si>
  <si>
    <t>Medžiojamųjų gyvūnų daromos žalos prevencija, kartografinės medžiagos įsigijimas</t>
  </si>
  <si>
    <t>Dviračių takų infrastruktūros plėtra</t>
  </si>
  <si>
    <t>Atliekų tvarkymas</t>
  </si>
  <si>
    <t>Nutekamojo vandens valymo infrastruktūros plėtra</t>
  </si>
  <si>
    <t>Finansuoti Savivaldybės vykdomas visuomenės sveikatos priemones</t>
  </si>
  <si>
    <t>Visuomenės sveikatą gerinančių programų rengimas ir įgyvendinimas</t>
  </si>
  <si>
    <t>08-01-02-01</t>
  </si>
  <si>
    <t>08-01-02</t>
  </si>
  <si>
    <t>Visuomenės sveikatos priežiūros paslaugų teikimas</t>
  </si>
  <si>
    <t xml:space="preserve"> „Dotacija mokinių visuomenės sveikatos priežiūrai“ 4(MVSP)</t>
  </si>
  <si>
    <t>„Biudžetinių įstaigų ir specialiųjų programų pajamos“ 5(SP)</t>
  </si>
  <si>
    <t>2026 metų asignavimai ir kitos lėšos</t>
  </si>
  <si>
    <t>08-01-02-02</t>
  </si>
  <si>
    <t>„Aplinkos apsaugos specialioji rėmimo programa“ 5 (SP-APL)</t>
  </si>
  <si>
    <t xml:space="preserve">3.1.2.4
3.2.1.3
3.2.1.4
3.2.2.1
3.2.2.4
3.2.2.5
3.2.2.6
3.2.2.7
3.2.2.9                         </t>
  </si>
  <si>
    <t>3.4.2.1
3.4.2.2
3.4.2.9</t>
  </si>
  <si>
    <t>3.2.1.1
3.2.1.3</t>
  </si>
  <si>
    <t>3.1.1.4
3.1.1.5</t>
  </si>
  <si>
    <t>Asignavimų ir kitų lėšų pokytis, palyginti su ankstesnių metų patvirtintų asignavimų ir kitų lėšų planu, proc.</t>
  </si>
  <si>
    <t>„Aplinkos apsaugos rėmimo specialioji programa“ 5 (SP-APL)</t>
  </si>
  <si>
    <t>2024 metų asignavi-mai ir kitos lėšos</t>
  </si>
  <si>
    <t>2025 metų asignavi-mai ir kitos lėšos</t>
  </si>
  <si>
    <t>Kurti švarią ir sveiką rajono bendruomenės aplinką</t>
  </si>
  <si>
    <t>Iš viso programai</t>
  </si>
  <si>
    <t>Iš jų – regioninių pažangos priemonių lėšos</t>
  </si>
  <si>
    <t xml:space="preserve">
2.4.2.1
2.4.2.2
2.4.2.3
2.4.2.4</t>
  </si>
  <si>
    <t>2.4.2.5
2.4.2.6
2.4.2.8
2.4.2.9</t>
  </si>
  <si>
    <r>
      <t xml:space="preserve">2024–2026 metų </t>
    </r>
    <r>
      <rPr>
        <b/>
        <sz val="12"/>
        <rFont val="Times New Roman"/>
        <family val="1"/>
      </rPr>
      <t>Aplinkos apsaugos ir sveikatos programos t</t>
    </r>
    <r>
      <rPr>
        <b/>
        <sz val="12"/>
        <color theme="1"/>
        <rFont val="Times New Roman"/>
        <family val="1"/>
        <charset val="186"/>
      </rPr>
      <t>ikslas, uždaviniai, priemonės, finansavimo šaltiniai, asignavimai ir kitos lėšos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</si>
</sst>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49" fontId="1" fillId="0" borderId="1" xfId="0" applyNumberFormat="1" applyFont="1" applyBorder="1" applyAlignment="1">
      <alignment horizontal="justify" vertical="center" wrapText="1"/>
    </xf>
    <xf numFmtId="2" fontId="0" fillId="0" borderId="0" xfId="0" applyNumberFormat="1" applyAlignment="1">
      <alignment horizontal="center"/>
    </xf>
    <xf numFmtId="0" fontId="5" fillId="0" borderId="1" xfId="0" applyFont="1" applyBorder="1" applyAlignment="1">
      <alignment vertical="center" wrapText="1"/>
    </xf>
    <xf numFmtId="0" fontId="7" fillId="0" borderId="0" xfId="0" applyFont="1"/>
    <xf numFmtId="2" fontId="7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2" fontId="0" fillId="0" borderId="0" xfId="0" applyNumberFormat="1"/>
    <xf numFmtId="0" fontId="11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2" fillId="0" borderId="1" xfId="0" applyFont="1" applyBorder="1" applyAlignment="1">
      <alignment horizontal="justify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vertical="center" wrapText="1"/>
    </xf>
  </cellXfs>
  <cellStyles count="2">
    <cellStyle name="Normal" xfId="0" builtinId="0"/>
    <cellStyle name="Normal 2" xfId="1" xr:uid="{E9F3814C-53F4-4863-9A65-47216D1F92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1590675</xdr:colOff>
      <xdr:row>43</xdr:row>
      <xdr:rowOff>180975</xdr:rowOff>
    </xdr:from>
    <xdr:to>
      <xdr:col>3</xdr:col>
      <xdr:colOff>0</xdr:colOff>
      <xdr:row>44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6C333F0-CCF5-51AB-DAD6-0588178CF8A2}"/>
            </a:ext>
          </a:extLst>
        </xdr:cNvPr>
        <xdr:cNvCxnSpPr/>
      </xdr:nvCxnSpPr>
      <xdr:spPr>
        <a:xfrm>
          <a:off x="2524125" y="20650200"/>
          <a:ext cx="14192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590550</xdr:colOff>
      <xdr:row>0</xdr:row>
      <xdr:rowOff>9525</xdr:rowOff>
    </xdr:from>
    <xdr:to>
      <xdr:col>6</xdr:col>
      <xdr:colOff>28575</xdr:colOff>
      <xdr:row>6</xdr:row>
      <xdr:rowOff>38099</xdr:rowOff>
    </xdr:to>
    <xdr:sp macro="" textlink="">
      <xdr:nvSpPr>
        <xdr:cNvPr id="4" name="Text Box 12">
          <a:extLst>
            <a:ext uri="{FF2B5EF4-FFF2-40B4-BE49-F238E27FC236}">
              <a16:creationId xmlns:a16="http://schemas.microsoft.com/office/drawing/2014/main" id="{48DCE815-AD26-45A4-92E9-EF93134CEF2F}"/>
            </a:ext>
          </a:extLst>
        </xdr:cNvPr>
        <xdr:cNvSpPr txBox="1">
          <a:spLocks noChangeArrowheads="1"/>
        </xdr:cNvSpPr>
      </xdr:nvSpPr>
      <xdr:spPr bwMode="auto">
        <a:xfrm>
          <a:off x="4533900" y="9525"/>
          <a:ext cx="1905000" cy="981074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Calibri"/>
              <a:cs typeface="Times New Roman" panose="02020603050405020304" pitchFamily="18" charset="0"/>
            </a:rPr>
            <a:t>Mažeikių rajono savivaldybės aplinkos apsaugos ir sveikatos programos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ysClr val="windowText" lastClr="000000"/>
              </a:solidFill>
              <a:latin typeface="Times New Roman" panose="02020603050405020304" pitchFamily="18" charset="0"/>
              <a:ea typeface="Calibri"/>
              <a:cs typeface="Times New Roman" panose="02020603050405020304" pitchFamily="18" charset="0"/>
            </a:rPr>
            <a:t>2024–2026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Calibri"/>
              <a:cs typeface="Times New Roman" panose="02020603050405020304" pitchFamily="18" charset="0"/>
            </a:rPr>
            <a:t> metams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Calibri"/>
              <a:cs typeface="Times New Roman" panose="02020603050405020304" pitchFamily="18" charset="0"/>
            </a:rPr>
            <a:t>priedas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J42"/>
  <sheetViews>
    <sheetView tabSelected="1" workbookViewId="0">
      <selection activeCell="J6" sqref="J6"/>
    </sheetView>
  </sheetViews>
  <sheetFormatPr defaultRowHeight="15" x14ac:dyDescent="0.25"/>
  <cols>
    <col min="1" max="1" width="14" customWidth="1"/>
    <col min="2" max="2" width="34" customWidth="1"/>
    <col min="3" max="3" width="11.28515625" style="8" customWidth="1"/>
    <col min="4" max="4" width="10.7109375" style="8" customWidth="1"/>
    <col min="5" max="5" width="11.7109375" style="8" customWidth="1"/>
    <col min="6" max="6" width="14.42578125" customWidth="1"/>
    <col min="7" max="7" width="1.28515625" customWidth="1"/>
  </cols>
  <sheetData>
    <row r="7" spans="1:10" ht="35.25" customHeight="1" x14ac:dyDescent="0.25">
      <c r="A7" s="29" t="s">
        <v>50</v>
      </c>
      <c r="B7" s="29"/>
      <c r="C7" s="29"/>
      <c r="D7" s="29"/>
      <c r="E7" s="29"/>
      <c r="F7" s="29"/>
    </row>
    <row r="8" spans="1:10" ht="15.75" x14ac:dyDescent="0.25">
      <c r="A8" s="10"/>
      <c r="B8" s="10"/>
      <c r="C8" s="11"/>
      <c r="D8" s="11"/>
      <c r="E8" s="11"/>
      <c r="F8" s="6" t="s">
        <v>13</v>
      </c>
    </row>
    <row r="9" spans="1:10" ht="81.75" customHeight="1" x14ac:dyDescent="0.25">
      <c r="A9" s="12" t="s">
        <v>0</v>
      </c>
      <c r="B9" s="12" t="s">
        <v>1</v>
      </c>
      <c r="C9" s="13" t="s">
        <v>43</v>
      </c>
      <c r="D9" s="13" t="s">
        <v>44</v>
      </c>
      <c r="E9" s="13" t="s">
        <v>34</v>
      </c>
      <c r="F9" s="12" t="s">
        <v>2</v>
      </c>
    </row>
    <row r="10" spans="1:10" ht="15.75" x14ac:dyDescent="0.25">
      <c r="A10" s="14">
        <v>1</v>
      </c>
      <c r="B10" s="14">
        <v>2</v>
      </c>
      <c r="C10" s="15">
        <v>3</v>
      </c>
      <c r="D10" s="15">
        <v>4</v>
      </c>
      <c r="E10" s="15">
        <v>5</v>
      </c>
      <c r="F10" s="14">
        <v>6</v>
      </c>
    </row>
    <row r="11" spans="1:10" ht="31.5" x14ac:dyDescent="0.25">
      <c r="A11" s="5" t="s">
        <v>16</v>
      </c>
      <c r="B11" s="3" t="s">
        <v>45</v>
      </c>
      <c r="C11" s="13"/>
      <c r="D11" s="13"/>
      <c r="E11" s="13"/>
      <c r="F11" s="16"/>
    </row>
    <row r="12" spans="1:10" ht="47.25" x14ac:dyDescent="0.25">
      <c r="A12" s="5" t="s">
        <v>17</v>
      </c>
      <c r="B12" s="3" t="s">
        <v>14</v>
      </c>
      <c r="C12" s="22">
        <f>SUM(C13,C15,C17,C19,C21)</f>
        <v>2583.3690000000001</v>
      </c>
      <c r="D12" s="22">
        <f t="shared" ref="D12:E12" si="0">SUM(D13,D15,D17,D19,D21)</f>
        <v>2328</v>
      </c>
      <c r="E12" s="22">
        <f t="shared" si="0"/>
        <v>2328</v>
      </c>
      <c r="F12" s="16"/>
      <c r="I12" s="27"/>
    </row>
    <row r="13" spans="1:10" ht="141.75" x14ac:dyDescent="0.25">
      <c r="A13" s="4" t="s">
        <v>18</v>
      </c>
      <c r="B13" s="3" t="s">
        <v>15</v>
      </c>
      <c r="C13" s="22">
        <f>SUM(C14)</f>
        <v>1410.1120000000001</v>
      </c>
      <c r="D13" s="22">
        <f t="shared" ref="D13:E13" si="1">SUM(D14)</f>
        <v>1164</v>
      </c>
      <c r="E13" s="22">
        <f t="shared" si="1"/>
        <v>1164</v>
      </c>
      <c r="F13" s="20" t="s">
        <v>37</v>
      </c>
    </row>
    <row r="14" spans="1:10" ht="31.5" x14ac:dyDescent="0.25">
      <c r="A14" s="4"/>
      <c r="B14" s="17" t="s">
        <v>42</v>
      </c>
      <c r="C14" s="23">
        <f>1163.8+246.312</f>
        <v>1410.1120000000001</v>
      </c>
      <c r="D14" s="23">
        <v>1164</v>
      </c>
      <c r="E14" s="23">
        <v>1164</v>
      </c>
      <c r="F14" s="16"/>
      <c r="I14" s="27"/>
      <c r="J14" s="19"/>
    </row>
    <row r="15" spans="1:10" ht="47.25" x14ac:dyDescent="0.25">
      <c r="A15" s="4" t="s">
        <v>19</v>
      </c>
      <c r="B15" s="9" t="s">
        <v>23</v>
      </c>
      <c r="C15" s="22">
        <f>SUM(C16)</f>
        <v>49.057000000000002</v>
      </c>
      <c r="D15" s="22">
        <f t="shared" ref="D15:E15" si="2">SUM(D16)</f>
        <v>40</v>
      </c>
      <c r="E15" s="22">
        <f t="shared" si="2"/>
        <v>40</v>
      </c>
      <c r="F15" s="16"/>
    </row>
    <row r="16" spans="1:10" ht="31.5" x14ac:dyDescent="0.25">
      <c r="A16" s="4"/>
      <c r="B16" s="17" t="s">
        <v>42</v>
      </c>
      <c r="C16" s="23">
        <f>40+9.057</f>
        <v>49.057000000000002</v>
      </c>
      <c r="D16" s="23">
        <v>40</v>
      </c>
      <c r="E16" s="23">
        <v>40</v>
      </c>
      <c r="F16" s="16"/>
    </row>
    <row r="17" spans="1:9" ht="47.25" x14ac:dyDescent="0.25">
      <c r="A17" s="4" t="s">
        <v>20</v>
      </c>
      <c r="B17" s="9" t="s">
        <v>24</v>
      </c>
      <c r="C17" s="22">
        <f t="shared" ref="C17:E17" si="3">SUM(C18)</f>
        <v>582.20000000000005</v>
      </c>
      <c r="D17" s="22">
        <f t="shared" si="3"/>
        <v>582</v>
      </c>
      <c r="E17" s="22">
        <f t="shared" si="3"/>
        <v>582</v>
      </c>
      <c r="F17" s="16" t="s">
        <v>38</v>
      </c>
      <c r="I17" s="27"/>
    </row>
    <row r="18" spans="1:9" ht="31.5" x14ac:dyDescent="0.25">
      <c r="A18" s="4"/>
      <c r="B18" s="18" t="s">
        <v>42</v>
      </c>
      <c r="C18" s="23">
        <v>582.20000000000005</v>
      </c>
      <c r="D18" s="23">
        <v>582</v>
      </c>
      <c r="E18" s="23">
        <v>582</v>
      </c>
      <c r="F18" s="16"/>
    </row>
    <row r="19" spans="1:9" ht="31.5" x14ac:dyDescent="0.25">
      <c r="A19" s="4" t="s">
        <v>21</v>
      </c>
      <c r="B19" s="9" t="s">
        <v>25</v>
      </c>
      <c r="C19" s="22">
        <v>167</v>
      </c>
      <c r="D19" s="22">
        <v>167</v>
      </c>
      <c r="E19" s="22">
        <v>167</v>
      </c>
      <c r="F19" s="16" t="s">
        <v>39</v>
      </c>
    </row>
    <row r="20" spans="1:9" ht="31.5" x14ac:dyDescent="0.25">
      <c r="A20" s="4"/>
      <c r="B20" s="17" t="s">
        <v>42</v>
      </c>
      <c r="C20" s="23">
        <v>167</v>
      </c>
      <c r="D20" s="23">
        <v>167</v>
      </c>
      <c r="E20" s="23">
        <v>167</v>
      </c>
      <c r="F20" s="16"/>
    </row>
    <row r="21" spans="1:9" ht="31.5" x14ac:dyDescent="0.25">
      <c r="A21" s="4" t="s">
        <v>22</v>
      </c>
      <c r="B21" s="9" t="s">
        <v>26</v>
      </c>
      <c r="C21" s="22">
        <v>375</v>
      </c>
      <c r="D21" s="22">
        <v>375</v>
      </c>
      <c r="E21" s="22">
        <v>375</v>
      </c>
      <c r="F21" s="16" t="s">
        <v>40</v>
      </c>
    </row>
    <row r="22" spans="1:9" ht="31.5" x14ac:dyDescent="0.25">
      <c r="A22" s="4"/>
      <c r="B22" s="17" t="s">
        <v>42</v>
      </c>
      <c r="C22" s="23">
        <v>375</v>
      </c>
      <c r="D22" s="23">
        <v>375</v>
      </c>
      <c r="E22" s="23">
        <v>375</v>
      </c>
      <c r="F22" s="16"/>
    </row>
    <row r="23" spans="1:9" ht="47.25" x14ac:dyDescent="0.25">
      <c r="A23" s="7" t="s">
        <v>30</v>
      </c>
      <c r="B23" s="3" t="s">
        <v>27</v>
      </c>
      <c r="C23" s="22">
        <f>SUM(C24,C26)</f>
        <v>1511.5239999999999</v>
      </c>
      <c r="D23" s="22">
        <f t="shared" ref="D23:E23" si="4">SUM(D24,D26)</f>
        <v>1211.1300000000001</v>
      </c>
      <c r="E23" s="22">
        <f t="shared" si="4"/>
        <v>1211.1300000000001</v>
      </c>
      <c r="F23" s="16"/>
    </row>
    <row r="24" spans="1:9" ht="70.5" customHeight="1" x14ac:dyDescent="0.25">
      <c r="A24" s="4" t="s">
        <v>29</v>
      </c>
      <c r="B24" s="3" t="s">
        <v>28</v>
      </c>
      <c r="C24" s="24">
        <f>SUM(C25)</f>
        <v>792.39400000000001</v>
      </c>
      <c r="D24" s="24">
        <f t="shared" ref="D24:E24" si="5">SUM(D25)</f>
        <v>492</v>
      </c>
      <c r="E24" s="24">
        <f t="shared" si="5"/>
        <v>492</v>
      </c>
      <c r="F24" s="28" t="s">
        <v>48</v>
      </c>
      <c r="I24" s="27"/>
    </row>
    <row r="25" spans="1:9" ht="31.5" x14ac:dyDescent="0.25">
      <c r="A25" s="4"/>
      <c r="B25" s="17" t="s">
        <v>36</v>
      </c>
      <c r="C25" s="23">
        <f>492+300.394</f>
        <v>792.39400000000001</v>
      </c>
      <c r="D25" s="23">
        <v>492</v>
      </c>
      <c r="E25" s="23">
        <v>492</v>
      </c>
      <c r="F25" s="16"/>
    </row>
    <row r="26" spans="1:9" ht="63" x14ac:dyDescent="0.25">
      <c r="A26" s="4" t="s">
        <v>35</v>
      </c>
      <c r="B26" s="9" t="s">
        <v>31</v>
      </c>
      <c r="C26" s="22">
        <f>SUM(C27:C29)</f>
        <v>719.13</v>
      </c>
      <c r="D26" s="22">
        <f>SUM(D27:D29)</f>
        <v>719.13</v>
      </c>
      <c r="E26" s="22">
        <f>SUM(E27:E29)</f>
        <v>719.13</v>
      </c>
      <c r="F26" s="16" t="s">
        <v>49</v>
      </c>
      <c r="I26" s="27"/>
    </row>
    <row r="27" spans="1:9" ht="31.5" x14ac:dyDescent="0.25">
      <c r="A27" s="4"/>
      <c r="B27" s="17" t="s">
        <v>42</v>
      </c>
      <c r="C27" s="23">
        <v>80</v>
      </c>
      <c r="D27" s="23">
        <v>80</v>
      </c>
      <c r="E27" s="23">
        <v>80</v>
      </c>
      <c r="F27" s="16"/>
    </row>
    <row r="28" spans="1:9" ht="31.5" x14ac:dyDescent="0.25">
      <c r="A28" s="4"/>
      <c r="B28" s="17" t="s">
        <v>32</v>
      </c>
      <c r="C28" s="23">
        <v>637.63</v>
      </c>
      <c r="D28" s="23">
        <v>637.63</v>
      </c>
      <c r="E28" s="23">
        <v>637.63</v>
      </c>
      <c r="F28" s="16"/>
      <c r="H28" s="27"/>
    </row>
    <row r="29" spans="1:9" ht="31.5" x14ac:dyDescent="0.25">
      <c r="A29" s="4"/>
      <c r="B29" s="17" t="s">
        <v>33</v>
      </c>
      <c r="C29" s="23">
        <v>1.5</v>
      </c>
      <c r="D29" s="23">
        <v>1.5</v>
      </c>
      <c r="E29" s="23">
        <v>1.5</v>
      </c>
      <c r="F29" s="16"/>
    </row>
    <row r="30" spans="1:9" ht="15.75" x14ac:dyDescent="0.25">
      <c r="A30" s="30" t="s">
        <v>46</v>
      </c>
      <c r="B30" s="30"/>
      <c r="C30" s="22"/>
      <c r="D30" s="22"/>
      <c r="E30" s="22"/>
      <c r="F30" s="16"/>
    </row>
    <row r="31" spans="1:9" ht="31.5" x14ac:dyDescent="0.25">
      <c r="A31" s="2"/>
      <c r="B31" s="1" t="s">
        <v>3</v>
      </c>
      <c r="C31" s="22">
        <f>SUM(C33:C38)</f>
        <v>4094.893</v>
      </c>
      <c r="D31" s="22">
        <f t="shared" ref="D31:E31" si="6">SUM(D33:D38)</f>
        <v>3539.13</v>
      </c>
      <c r="E31" s="22">
        <f t="shared" si="6"/>
        <v>3539.13</v>
      </c>
      <c r="F31" s="16"/>
    </row>
    <row r="32" spans="1:9" ht="15.75" x14ac:dyDescent="0.25">
      <c r="A32" s="4"/>
      <c r="B32" s="1" t="s">
        <v>4</v>
      </c>
      <c r="C32" s="22"/>
      <c r="D32" s="22"/>
      <c r="E32" s="22"/>
      <c r="F32" s="16"/>
    </row>
    <row r="33" spans="1:9" ht="62.25" customHeight="1" x14ac:dyDescent="0.25">
      <c r="A33" s="4"/>
      <c r="B33" s="1" t="s">
        <v>5</v>
      </c>
      <c r="C33" s="22"/>
      <c r="D33" s="22"/>
      <c r="E33" s="22"/>
      <c r="F33" s="16"/>
      <c r="I33" s="27"/>
    </row>
    <row r="34" spans="1:9" ht="37.5" customHeight="1" x14ac:dyDescent="0.25">
      <c r="A34" s="4"/>
      <c r="B34" s="1" t="s">
        <v>6</v>
      </c>
      <c r="C34" s="22">
        <f>SUM(C28)</f>
        <v>637.63</v>
      </c>
      <c r="D34" s="22">
        <f t="shared" ref="D34:E34" si="7">SUM(D28)</f>
        <v>637.63</v>
      </c>
      <c r="E34" s="22">
        <f t="shared" si="7"/>
        <v>637.63</v>
      </c>
      <c r="F34" s="16"/>
    </row>
    <row r="35" spans="1:9" ht="27" customHeight="1" x14ac:dyDescent="0.25">
      <c r="A35" s="4"/>
      <c r="B35" s="1" t="s">
        <v>7</v>
      </c>
      <c r="C35" s="22">
        <f>C29+C27+C25+C22+C20+C18+C16+C14-555.763</f>
        <v>2901.5</v>
      </c>
      <c r="D35" s="22">
        <f>SUM(D14,D16,D18,D20,D22,D25,D27,D29)</f>
        <v>2901.5</v>
      </c>
      <c r="E35" s="22">
        <f>SUM(E14,E16,E18,E20,E22,E25,E27,E29)</f>
        <v>2901.5</v>
      </c>
      <c r="F35" s="16"/>
    </row>
    <row r="36" spans="1:9" ht="31.5" x14ac:dyDescent="0.25">
      <c r="A36" s="4"/>
      <c r="B36" s="1" t="s">
        <v>8</v>
      </c>
      <c r="C36" s="22"/>
      <c r="D36" s="22"/>
      <c r="E36" s="22"/>
      <c r="F36" s="16"/>
    </row>
    <row r="37" spans="1:9" ht="15.75" x14ac:dyDescent="0.25">
      <c r="A37" s="4"/>
      <c r="B37" s="1" t="s">
        <v>9</v>
      </c>
      <c r="C37" s="22"/>
      <c r="D37" s="22"/>
      <c r="E37" s="22"/>
      <c r="F37" s="16"/>
    </row>
    <row r="38" spans="1:9" ht="26.25" customHeight="1" x14ac:dyDescent="0.25">
      <c r="A38" s="4"/>
      <c r="B38" s="21" t="s">
        <v>10</v>
      </c>
      <c r="C38" s="25">
        <v>555.76300000000003</v>
      </c>
      <c r="D38" s="25">
        <v>0</v>
      </c>
      <c r="E38" s="25">
        <v>0</v>
      </c>
      <c r="F38" s="16"/>
    </row>
    <row r="39" spans="1:9" ht="39" customHeight="1" x14ac:dyDescent="0.25">
      <c r="A39" s="4"/>
      <c r="B39" s="1" t="s">
        <v>11</v>
      </c>
      <c r="C39" s="22"/>
      <c r="D39" s="22"/>
      <c r="E39" s="22"/>
      <c r="F39" s="16"/>
    </row>
    <row r="40" spans="1:9" ht="47.25" x14ac:dyDescent="0.25">
      <c r="A40" s="4"/>
      <c r="B40" s="2" t="s">
        <v>12</v>
      </c>
      <c r="C40" s="22">
        <f>SUM(C31,C39)</f>
        <v>4094.893</v>
      </c>
      <c r="D40" s="22">
        <f t="shared" ref="D40:E40" si="8">SUM(D31,D39)</f>
        <v>3539.13</v>
      </c>
      <c r="E40" s="22">
        <f t="shared" si="8"/>
        <v>3539.13</v>
      </c>
      <c r="F40" s="16"/>
    </row>
    <row r="41" spans="1:9" ht="31.5" x14ac:dyDescent="0.25">
      <c r="A41" s="4"/>
      <c r="B41" s="1" t="s">
        <v>47</v>
      </c>
      <c r="C41" s="22"/>
      <c r="D41" s="22"/>
      <c r="E41" s="22"/>
      <c r="F41" s="16"/>
    </row>
    <row r="42" spans="1:9" ht="63" x14ac:dyDescent="0.25">
      <c r="A42" s="4"/>
      <c r="B42" s="1" t="s">
        <v>41</v>
      </c>
      <c r="C42" s="26">
        <f>+C40*100/2748.1-100</f>
        <v>49.008151086205004</v>
      </c>
      <c r="D42" s="26">
        <v>0</v>
      </c>
      <c r="E42" s="26">
        <f>+E40*100/D40-100</f>
        <v>0</v>
      </c>
      <c r="F42" s="16"/>
    </row>
  </sheetData>
  <mergeCells count="2">
    <mergeCell ref="A7:F7"/>
    <mergeCell ref="A30:B30"/>
  </mergeCells>
  <pageMargins left="1.1811023622047245" right="0.19685039370078741" top="0.78740157480314965" bottom="0.78740157480314965" header="0.19685039370078741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lentelė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mazeikiai mazeikiai</dc:creator>
  <cp:lastModifiedBy>Audronė Bertienė</cp:lastModifiedBy>
  <cp:lastPrinted>2024-01-30T09:30:30Z</cp:lastPrinted>
  <dcterms:created xsi:type="dcterms:W3CDTF">2023-12-14T10:58:00Z</dcterms:created>
  <dcterms:modified xsi:type="dcterms:W3CDTF">2024-02-20T13:57:39Z</dcterms:modified>
</cp:coreProperties>
</file>